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bokukubojun/o40/"/>
    </mc:Choice>
  </mc:AlternateContent>
  <xr:revisionPtr revIDLastSave="0" documentId="13_ncr:1_{60B24ECD-6373-3E48-9263-179BE8756EF3}" xr6:coauthVersionLast="47" xr6:coauthVersionMax="47" xr10:uidLastSave="{00000000-0000-0000-0000-000000000000}"/>
  <bookViews>
    <workbookView xWindow="-16820" yWindow="-20960" windowWidth="22440" windowHeight="20960" xr2:uid="{00000000-000D-0000-FFFF-FFFF00000000}"/>
  </bookViews>
  <sheets>
    <sheet name="審判報告書" sheetId="5" r:id="rId1"/>
    <sheet name="原紙ファイル添付" sheetId="6" r:id="rId2"/>
    <sheet name="事務局集計" sheetId="7" r:id="rId3"/>
  </sheets>
  <definedNames>
    <definedName name="_xlnm._FilterDatabase" localSheetId="2" hidden="1">事務局集計!$H$1:$Y$25</definedName>
    <definedName name="_xlnm._FilterDatabase" localSheetId="0" hidden="1">審判報告書!$B$50:$F$52</definedName>
    <definedName name="O30登録チーム">事務局集計!$Q$32:$Q$35</definedName>
    <definedName name="O40登録チーム">事務局集計!$R$32:$R$45</definedName>
    <definedName name="O50登録チーム">事務局集計!$S$32:$S$42</definedName>
    <definedName name="O60登録チーム">事務局集計!$T$32:$T$37</definedName>
    <definedName name="O65登録チーム">事務局集計!$U$32:$U$35</definedName>
    <definedName name="_xlnm.Print_Area" localSheetId="0">審判報告書!$A$1:$Z$68</definedName>
    <definedName name="TeamAB">審判報告書!$W$18:$W$19</definedName>
    <definedName name="TeamList">IF(審判報告書!$D$3="☑","O30登録チーム",IF(審判報告書!$G$3="☑","O40登録チーム",IF(審判報告書!$J$3="☑","O50登録チーム",IF(審判報告書!$M$3="☑","O60登録チーム",IF(審判報告書!$P$3="☑","O65登録チーム","")))))</definedName>
    <definedName name="チームA">審判報告書!$B$9</definedName>
    <definedName name="チームB">審判報告書!$S$9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7" l="1"/>
  <c r="I26" i="7"/>
  <c r="J26" i="7"/>
  <c r="K26" i="7"/>
  <c r="I27" i="7"/>
  <c r="J27" i="7"/>
  <c r="K27" i="7"/>
  <c r="I28" i="7"/>
  <c r="J28" i="7"/>
  <c r="K28" i="7"/>
  <c r="I29" i="7"/>
  <c r="J29" i="7"/>
  <c r="K29" i="7"/>
  <c r="I14" i="5"/>
  <c r="A3" i="7"/>
  <c r="A2" i="7"/>
  <c r="E2" i="7"/>
  <c r="D2" i="7"/>
  <c r="J34" i="7"/>
  <c r="J32" i="7"/>
  <c r="J33" i="7"/>
  <c r="J31" i="7"/>
  <c r="K34" i="7"/>
  <c r="K32" i="7"/>
  <c r="K33" i="7"/>
  <c r="K31" i="7"/>
  <c r="K30" i="7"/>
  <c r="J30" i="7"/>
  <c r="K2" i="7"/>
  <c r="K3" i="7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6" i="7"/>
  <c r="J7" i="7"/>
  <c r="J5" i="7"/>
  <c r="J4" i="7"/>
  <c r="J3" i="7"/>
  <c r="J2" i="7"/>
  <c r="I34" i="7"/>
  <c r="I33" i="7"/>
  <c r="I32" i="7"/>
  <c r="I31" i="7"/>
  <c r="I30" i="7"/>
  <c r="I24" i="7"/>
  <c r="I25" i="7" s="1"/>
  <c r="I2" i="7"/>
  <c r="I3" i="7" s="1"/>
  <c r="I4" i="7"/>
  <c r="I5" i="7" s="1"/>
  <c r="I6" i="7"/>
  <c r="I7" i="7" s="1"/>
  <c r="I8" i="7"/>
  <c r="I9" i="7" s="1"/>
  <c r="I10" i="7"/>
  <c r="I11" i="7" s="1"/>
  <c r="I12" i="7"/>
  <c r="I13" i="7" s="1"/>
  <c r="I14" i="7"/>
  <c r="I15" i="7" s="1"/>
  <c r="I16" i="7"/>
  <c r="I17" i="7" s="1"/>
  <c r="I18" i="7"/>
  <c r="I19" i="7" s="1"/>
  <c r="I20" i="7"/>
  <c r="I21" i="7" s="1"/>
  <c r="I22" i="7"/>
  <c r="I23" i="7" s="1"/>
  <c r="W19" i="5"/>
  <c r="W18" i="5"/>
</calcChain>
</file>

<file path=xl/sharedStrings.xml><?xml version="1.0" encoding="utf-8"?>
<sst xmlns="http://schemas.openxmlformats.org/spreadsheetml/2006/main" count="341" uniqueCount="174">
  <si>
    <t>得点</t>
    <rPh sb="0" eb="2">
      <t>トクテン</t>
    </rPh>
    <phoneticPr fontId="1"/>
  </si>
  <si>
    <t>アシスト</t>
    <phoneticPr fontId="1"/>
  </si>
  <si>
    <t>時間</t>
    <rPh sb="0" eb="2">
      <t>ジカン</t>
    </rPh>
    <phoneticPr fontId="1"/>
  </si>
  <si>
    <t>チーム</t>
    <phoneticPr fontId="1"/>
  </si>
  <si>
    <t>番号</t>
    <rPh sb="0" eb="2">
      <t>バンゴウ</t>
    </rPh>
    <phoneticPr fontId="1"/>
  </si>
  <si>
    <t>氏  名</t>
    <rPh sb="0" eb="4">
      <t>シメイ</t>
    </rPh>
    <phoneticPr fontId="1"/>
  </si>
  <si>
    <t>警告</t>
    <rPh sb="0" eb="2">
      <t>ケイコク</t>
    </rPh>
    <phoneticPr fontId="1"/>
  </si>
  <si>
    <t>退場</t>
    <rPh sb="0" eb="2">
      <t>タイジョウ</t>
    </rPh>
    <phoneticPr fontId="1"/>
  </si>
  <si>
    <t>チーム</t>
  </si>
  <si>
    <t>署名</t>
    <rPh sb="0" eb="2">
      <t>ショメイ</t>
    </rPh>
    <phoneticPr fontId="1"/>
  </si>
  <si>
    <t>得点記録　</t>
    <rPh sb="0" eb="2">
      <t>トクテン</t>
    </rPh>
    <rPh sb="2" eb="4">
      <t>キロク</t>
    </rPh>
    <phoneticPr fontId="1"/>
  </si>
  <si>
    <t xml:space="preserve">Man ｏf The Match </t>
    <phoneticPr fontId="1"/>
  </si>
  <si>
    <t>選考理由・コメント</t>
    <rPh sb="0" eb="2">
      <t>センコウ</t>
    </rPh>
    <rPh sb="2" eb="4">
      <t>リユウ</t>
    </rPh>
    <phoneticPr fontId="1"/>
  </si>
  <si>
    <t>試合報告書</t>
    <rPh sb="0" eb="2">
      <t>シアイ</t>
    </rPh>
    <rPh sb="2" eb="5">
      <t>ホウコクショ</t>
    </rPh>
    <phoneticPr fontId="1"/>
  </si>
  <si>
    <t>□</t>
  </si>
  <si>
    <t xml:space="preserve">リーグ戦      </t>
  </si>
  <si>
    <t xml:space="preserve"> ） </t>
  </si>
  <si>
    <t>（     ）</t>
  </si>
  <si>
    <t>（        ）</t>
  </si>
  <si>
    <t xml:space="preserve">桜田カップ </t>
    <phoneticPr fontId="3"/>
  </si>
  <si>
    <t>1次リーグ</t>
    <phoneticPr fontId="3"/>
  </si>
  <si>
    <t>組</t>
    <rPh sb="0" eb="1">
      <t>クミ</t>
    </rPh>
    <phoneticPr fontId="3"/>
  </si>
  <si>
    <t xml:space="preserve">下位トーナメント   </t>
    <phoneticPr fontId="3"/>
  </si>
  <si>
    <t xml:space="preserve">QF   </t>
    <phoneticPr fontId="3"/>
  </si>
  <si>
    <t xml:space="preserve">SF  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</si>
  <si>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</si>
  <si>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</si>
  <si>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</si>
  <si>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キックオフ時間</t>
    <rPh sb="5" eb="7">
      <t>ジカン</t>
    </rPh>
    <phoneticPr fontId="3"/>
  </si>
  <si>
    <t>：</t>
    <phoneticPr fontId="3"/>
  </si>
  <si>
    <t>（ 第</t>
    <rPh sb="2" eb="3">
      <t>ダイ</t>
    </rPh>
    <phoneticPr fontId="3"/>
  </si>
  <si>
    <t>試合 ）</t>
    <rPh sb="0" eb="2">
      <t>シアイ</t>
    </rPh>
    <phoneticPr fontId="3"/>
  </si>
  <si>
    <t>あけぼの山</t>
    <phoneticPr fontId="3"/>
  </si>
  <si>
    <t xml:space="preserve">柏の葉多目的     </t>
    <phoneticPr fontId="3"/>
  </si>
  <si>
    <t>晴</t>
    <phoneticPr fontId="3"/>
  </si>
  <si>
    <t>雪</t>
    <phoneticPr fontId="3"/>
  </si>
  <si>
    <t>強風</t>
    <phoneticPr fontId="3"/>
  </si>
  <si>
    <t xml:space="preserve">  ピッチコンディション       </t>
    <phoneticPr fontId="3"/>
  </si>
  <si>
    <t xml:space="preserve">良好   </t>
    <rPh sb="0" eb="2">
      <t>リョウコウ</t>
    </rPh>
    <phoneticPr fontId="3"/>
  </si>
  <si>
    <t>不良</t>
    <phoneticPr fontId="3"/>
  </si>
  <si>
    <t>チーム A</t>
    <phoneticPr fontId="3"/>
  </si>
  <si>
    <t>合計</t>
    <rPh sb="0" eb="2">
      <t>ゴウケイ</t>
    </rPh>
    <phoneticPr fontId="3"/>
  </si>
  <si>
    <t>―</t>
    <phoneticPr fontId="3"/>
  </si>
  <si>
    <t>チーム B</t>
    <phoneticPr fontId="3"/>
  </si>
  <si>
    <t>前半</t>
    <rPh sb="0" eb="2">
      <t>ゼンハン</t>
    </rPh>
    <phoneticPr fontId="3"/>
  </si>
  <si>
    <t>後半</t>
    <rPh sb="0" eb="2">
      <t>コウハン</t>
    </rPh>
    <phoneticPr fontId="3"/>
  </si>
  <si>
    <t>延長 前半</t>
    <rPh sb="0" eb="2">
      <t>エンチョウ</t>
    </rPh>
    <rPh sb="3" eb="5">
      <t>ゼンハン</t>
    </rPh>
    <phoneticPr fontId="3"/>
  </si>
  <si>
    <t xml:space="preserve">       後半</t>
    <rPh sb="7" eb="9">
      <t>コウハン</t>
    </rPh>
    <phoneticPr fontId="3"/>
  </si>
  <si>
    <t>PK</t>
    <phoneticPr fontId="3"/>
  </si>
  <si>
    <t>項　　目</t>
    <rPh sb="0" eb="1">
      <t>コウ</t>
    </rPh>
    <rPh sb="3" eb="4">
      <t>メ</t>
    </rPh>
    <phoneticPr fontId="3"/>
  </si>
  <si>
    <t>チーム</t>
    <phoneticPr fontId="3"/>
  </si>
  <si>
    <t>評価</t>
    <rPh sb="0" eb="2">
      <t>ヒョウカ</t>
    </rPh>
    <phoneticPr fontId="3"/>
  </si>
  <si>
    <t>理由・コメント</t>
    <rPh sb="0" eb="2">
      <t>リユウ</t>
    </rPh>
    <phoneticPr fontId="3"/>
  </si>
  <si>
    <t>チーム内へのリスペクト</t>
    <rPh sb="3" eb="4">
      <t>ナイ</t>
    </rPh>
    <phoneticPr fontId="3"/>
  </si>
  <si>
    <t xml:space="preserve">A </t>
    <phoneticPr fontId="3"/>
  </si>
  <si>
    <t xml:space="preserve">B </t>
    <phoneticPr fontId="3"/>
  </si>
  <si>
    <t>対戦相手へのリスペクト</t>
    <rPh sb="0" eb="4">
      <t>タイセンアイテ</t>
    </rPh>
    <phoneticPr fontId="3"/>
  </si>
  <si>
    <t>審判・本部へのリスペクト</t>
    <rPh sb="0" eb="2">
      <t>シンパン</t>
    </rPh>
    <rPh sb="3" eb="5">
      <t>ホンブ</t>
    </rPh>
    <phoneticPr fontId="3"/>
  </si>
  <si>
    <t>( 反, ラ, 異, 繰, 再, 距, 交, 去 ）　　理由</t>
    <rPh sb="0" eb="1">
      <t>リユウ</t>
    </rPh>
    <phoneticPr fontId="1"/>
  </si>
  <si>
    <t>その他</t>
    <phoneticPr fontId="1"/>
  </si>
  <si>
    <t>O-30</t>
    <phoneticPr fontId="1"/>
  </si>
  <si>
    <t>O-40</t>
    <phoneticPr fontId="1"/>
  </si>
  <si>
    <t>O-50</t>
    <phoneticPr fontId="1"/>
  </si>
  <si>
    <t>O-60</t>
    <phoneticPr fontId="1"/>
  </si>
  <si>
    <t>O-65</t>
    <phoneticPr fontId="1"/>
  </si>
  <si>
    <t xml:space="preserve">その他（          </t>
    <phoneticPr fontId="1"/>
  </si>
  <si>
    <t>利根川河川敷</t>
    <rPh sb="0" eb="3">
      <t xml:space="preserve">トネガワ </t>
    </rPh>
    <rPh sb="3" eb="6">
      <t xml:space="preserve">カセンジキ </t>
    </rPh>
    <phoneticPr fontId="3"/>
  </si>
  <si>
    <t>登録チーム呼称</t>
    <rPh sb="0" eb="2">
      <t xml:space="preserve">トウロク </t>
    </rPh>
    <rPh sb="5" eb="7">
      <t xml:space="preserve">コショウ </t>
    </rPh>
    <phoneticPr fontId="4"/>
  </si>
  <si>
    <t>アヴァンティ</t>
  </si>
  <si>
    <t>AVANCER</t>
  </si>
  <si>
    <t>アレンツァ</t>
  </si>
  <si>
    <t>EGパパス</t>
  </si>
  <si>
    <t>オクトパス</t>
  </si>
  <si>
    <t>キングス</t>
  </si>
  <si>
    <t>ケルマノス</t>
  </si>
  <si>
    <t>紅葉</t>
  </si>
  <si>
    <t>枯葉</t>
  </si>
  <si>
    <t>ソレイケ</t>
  </si>
  <si>
    <t>東葛Cit</t>
  </si>
  <si>
    <t>東葛U</t>
  </si>
  <si>
    <t>TOR</t>
  </si>
  <si>
    <t>ナシオナルミドル</t>
  </si>
  <si>
    <t>HAKUOH</t>
  </si>
  <si>
    <t>パパリーニョ</t>
  </si>
  <si>
    <t>ヘボン東葛</t>
  </si>
  <si>
    <t>マカーコス</t>
  </si>
  <si>
    <t>マグノリア</t>
  </si>
  <si>
    <t>龍ケ崎FC</t>
  </si>
  <si>
    <t>墨東</t>
  </si>
  <si>
    <t>BBポルト</t>
  </si>
  <si>
    <t>つくば</t>
  </si>
  <si>
    <t>スケアクロウ</t>
  </si>
  <si>
    <t>AV</t>
    <phoneticPr fontId="4"/>
  </si>
  <si>
    <t>AL</t>
    <phoneticPr fontId="4"/>
  </si>
  <si>
    <t>EG</t>
    <phoneticPr fontId="4"/>
  </si>
  <si>
    <t>OC</t>
    <phoneticPr fontId="4"/>
  </si>
  <si>
    <t>KG</t>
    <phoneticPr fontId="4"/>
  </si>
  <si>
    <t>KY</t>
    <phoneticPr fontId="4"/>
  </si>
  <si>
    <t>SL</t>
    <phoneticPr fontId="4"/>
  </si>
  <si>
    <t>HT</t>
    <phoneticPr fontId="4"/>
  </si>
  <si>
    <t>PP</t>
    <phoneticPr fontId="4"/>
  </si>
  <si>
    <t>TR</t>
    <phoneticPr fontId="4"/>
  </si>
  <si>
    <t>MG</t>
    <phoneticPr fontId="4"/>
  </si>
  <si>
    <t>SC</t>
    <phoneticPr fontId="4"/>
  </si>
  <si>
    <t>MC</t>
    <phoneticPr fontId="4"/>
  </si>
  <si>
    <t>TU</t>
    <phoneticPr fontId="4"/>
  </si>
  <si>
    <t>TC</t>
    <phoneticPr fontId="4"/>
  </si>
  <si>
    <t>KC</t>
    <phoneticPr fontId="4"/>
  </si>
  <si>
    <t>HK</t>
    <phoneticPr fontId="4"/>
  </si>
  <si>
    <t>BP</t>
    <phoneticPr fontId="4"/>
  </si>
  <si>
    <t>BT</t>
    <phoneticPr fontId="4"/>
  </si>
  <si>
    <t>AC</t>
    <phoneticPr fontId="4"/>
  </si>
  <si>
    <t>NM</t>
    <phoneticPr fontId="4"/>
  </si>
  <si>
    <t>RY</t>
    <phoneticPr fontId="4"/>
  </si>
  <si>
    <t>TB</t>
    <phoneticPr fontId="4"/>
  </si>
  <si>
    <t xml:space="preserve"> (報告書原紙の写真を次ページの原紙ファイル添付シートに貼り付けて報告してください）</t>
    <rPh sb="2" eb="5">
      <t xml:space="preserve">ホウコクショ </t>
    </rPh>
    <rPh sb="8" eb="10">
      <t xml:space="preserve">シャシンヲ </t>
    </rPh>
    <rPh sb="22" eb="23">
      <t xml:space="preserve">ハリツケテ </t>
    </rPh>
    <phoneticPr fontId="1"/>
  </si>
  <si>
    <r>
      <rPr>
        <sz val="11"/>
        <rFont val="ＭＳ Ｐゴシック"/>
        <family val="2"/>
        <charset val="128"/>
        <scheme val="minor"/>
      </rPr>
      <t>やや</t>
    </r>
    <r>
      <rPr>
        <sz val="12"/>
        <rFont val="ＭＳ Ｐゴシック"/>
        <family val="2"/>
        <charset val="128"/>
        <scheme val="minor"/>
      </rPr>
      <t xml:space="preserve">良   </t>
    </r>
    <phoneticPr fontId="3"/>
  </si>
  <si>
    <t>【O-30】</t>
    <phoneticPr fontId="1"/>
  </si>
  <si>
    <t>【O-40】</t>
    <phoneticPr fontId="1"/>
  </si>
  <si>
    <t>【O-50】</t>
    <phoneticPr fontId="1"/>
  </si>
  <si>
    <t>【O-60】</t>
    <phoneticPr fontId="1"/>
  </si>
  <si>
    <t>【O-65】</t>
    <phoneticPr fontId="1"/>
  </si>
  <si>
    <t xml:space="preserve"> ( 不正･阻止(手)･阻止(他)･乱暴･つば･暴言･警告2 ）　　理由</t>
    <phoneticPr fontId="3"/>
  </si>
  <si>
    <t>G</t>
    <phoneticPr fontId="13"/>
  </si>
  <si>
    <t>A</t>
    <phoneticPr fontId="13"/>
  </si>
  <si>
    <t>Y</t>
    <phoneticPr fontId="13"/>
  </si>
  <si>
    <t>R</t>
    <phoneticPr fontId="13"/>
  </si>
  <si>
    <t>M</t>
    <phoneticPr fontId="13"/>
  </si>
  <si>
    <t>チーム</t>
    <phoneticPr fontId="4"/>
  </si>
  <si>
    <t>番号</t>
    <rPh sb="0" eb="2">
      <t xml:space="preserve">バンゴウ </t>
    </rPh>
    <phoneticPr fontId="4"/>
  </si>
  <si>
    <t>氏名</t>
    <rPh sb="0" eb="2">
      <t xml:space="preserve">シメイ </t>
    </rPh>
    <phoneticPr fontId="4"/>
  </si>
  <si>
    <t>cd o30</t>
    <phoneticPr fontId="13"/>
  </si>
  <si>
    <t>ruby team_rec.rb -t o30lg</t>
    <phoneticPr fontId="13"/>
  </si>
  <si>
    <t>ruby player_rec.rb -t o30</t>
    <phoneticPr fontId="13"/>
  </si>
  <si>
    <t>cd o40</t>
    <phoneticPr fontId="13"/>
  </si>
  <si>
    <t>ruby team_rec.rb -t o40lg</t>
  </si>
  <si>
    <t>ruby player_rec.rb -t o40</t>
  </si>
  <si>
    <t>cd o50</t>
    <phoneticPr fontId="13"/>
  </si>
  <si>
    <t>ruby team_rec.rb -t o50lg</t>
    <phoneticPr fontId="13"/>
  </si>
  <si>
    <t>ruby player_rec.rb -t o50</t>
    <phoneticPr fontId="13"/>
  </si>
  <si>
    <t>cd o60</t>
    <phoneticPr fontId="13"/>
  </si>
  <si>
    <t>ruby team_rec.rb -t o60lg</t>
    <phoneticPr fontId="13"/>
  </si>
  <si>
    <t>ruby player_rec.rb -t o60</t>
    <phoneticPr fontId="13"/>
  </si>
  <si>
    <t>cd o65</t>
    <phoneticPr fontId="13"/>
  </si>
  <si>
    <t>ruby team_rec.rb -t o65lg</t>
    <phoneticPr fontId="13"/>
  </si>
  <si>
    <t>ruby player_rec.rb -t o65</t>
    <phoneticPr fontId="13"/>
  </si>
  <si>
    <t>リーグ戦更新</t>
    <rPh sb="4" eb="6">
      <t xml:space="preserve">コウシｎ </t>
    </rPh>
    <phoneticPr fontId="13"/>
  </si>
  <si>
    <t>または画像ファイルをドラッグ＆ドロップ</t>
    <rPh sb="3" eb="5">
      <t xml:space="preserve">ガゾウファイルヲ </t>
    </rPh>
    <phoneticPr fontId="2"/>
  </si>
  <si>
    <t>―</t>
  </si>
  <si>
    <t>（理由欄 カッコの後に具体的な事由を記入のこと）</t>
    <rPh sb="1" eb="3">
      <t>リユウ</t>
    </rPh>
    <rPh sb="3" eb="4">
      <t>ラン</t>
    </rPh>
    <phoneticPr fontId="1"/>
  </si>
  <si>
    <t>（理由欄 カッコの後に詳細を記入、重大事由は別途報告書に記入して提出のこと）</t>
    <rPh sb="1" eb="3">
      <t>リユウ</t>
    </rPh>
    <rPh sb="3" eb="4">
      <t>ラン</t>
    </rPh>
    <rPh sb="9" eb="10">
      <t>アト</t>
    </rPh>
    <rPh sb="11" eb="13">
      <t>ショウサイ</t>
    </rPh>
    <rPh sb="14" eb="16">
      <t>キニュウ</t>
    </rPh>
    <rPh sb="17" eb="19">
      <t>ジュウダイ</t>
    </rPh>
    <rPh sb="19" eb="21">
      <t>ジユウ</t>
    </rPh>
    <rPh sb="22" eb="24">
      <t>ベット</t>
    </rPh>
    <rPh sb="24" eb="26">
      <t>ホウコク</t>
    </rPh>
    <rPh sb="28" eb="30">
      <t>キニュウ</t>
    </rPh>
    <rPh sb="32" eb="34">
      <t>テイシュツ</t>
    </rPh>
    <phoneticPr fontId="1"/>
  </si>
  <si>
    <t>F</t>
    <phoneticPr fontId="3"/>
  </si>
  <si>
    <t xml:space="preserve">雨  </t>
    <phoneticPr fontId="3"/>
  </si>
  <si>
    <t>曇</t>
    <phoneticPr fontId="3"/>
  </si>
  <si>
    <t xml:space="preserve"> 主審</t>
    <rPh sb="1" eb="3">
      <t>シュシン</t>
    </rPh>
    <phoneticPr fontId="1"/>
  </si>
  <si>
    <t xml:space="preserve"> 副審１</t>
    <rPh sb="1" eb="3">
      <t>フクシン</t>
    </rPh>
    <phoneticPr fontId="1"/>
  </si>
  <si>
    <t xml:space="preserve"> 副審２</t>
    <rPh sb="1" eb="3">
      <t>フクシン</t>
    </rPh>
    <phoneticPr fontId="1"/>
  </si>
  <si>
    <t xml:space="preserve"> チームA</t>
    <phoneticPr fontId="1"/>
  </si>
  <si>
    <t xml:space="preserve"> チームB</t>
    <phoneticPr fontId="1"/>
  </si>
  <si>
    <t xml:space="preserve"> 本部</t>
    <rPh sb="1" eb="3">
      <t>ホンブ</t>
    </rPh>
    <phoneticPr fontId="1"/>
  </si>
  <si>
    <t xml:space="preserve"> カテゴリー</t>
    <phoneticPr fontId="3"/>
  </si>
  <si>
    <t xml:space="preserve"> 大会</t>
    <phoneticPr fontId="1"/>
  </si>
  <si>
    <t xml:space="preserve"> 日時</t>
    <rPh sb="1" eb="3">
      <t>ニチジ</t>
    </rPh>
    <phoneticPr fontId="3"/>
  </si>
  <si>
    <t xml:space="preserve"> 会場</t>
    <rPh sb="1" eb="3">
      <t>カイジョウ</t>
    </rPh>
    <phoneticPr fontId="3"/>
  </si>
  <si>
    <t xml:space="preserve"> 天候</t>
    <rPh sb="1" eb="3">
      <t>テンコウ</t>
    </rPh>
    <phoneticPr fontId="3"/>
  </si>
  <si>
    <r>
      <t>試合評価　</t>
    </r>
    <r>
      <rPr>
        <sz val="12"/>
        <rFont val="ＭＳ Ｐゴシック"/>
        <family val="2"/>
        <charset val="128"/>
        <scheme val="minor"/>
      </rPr>
      <t>（◎・〇・△・× による評価とそれに対するコメントを記入）</t>
    </r>
    <rPh sb="0" eb="2">
      <t>シアイ</t>
    </rPh>
    <rPh sb="2" eb="4">
      <t>ヒョウカ</t>
    </rPh>
    <rPh sb="17" eb="19">
      <t>ヒョウカ</t>
    </rPh>
    <rPh sb="23" eb="24">
      <t>タイ</t>
    </rPh>
    <rPh sb="31" eb="33">
      <t>キニュウ</t>
    </rPh>
    <phoneticPr fontId="1"/>
  </si>
  <si>
    <r>
      <t>カップ戦更新　</t>
    </r>
    <r>
      <rPr>
        <sz val="12"/>
        <color theme="9"/>
        <rFont val="ＭＳ Ｐゴシック"/>
        <family val="2"/>
        <charset val="128"/>
      </rPr>
      <t>※カップ戦は個人成績のみ更新</t>
    </r>
    <rPh sb="4" eb="6">
      <t xml:space="preserve">コウシｎ </t>
    </rPh>
    <rPh sb="19" eb="21">
      <t xml:space="preserve">コウシｎ </t>
    </rPh>
    <phoneticPr fontId="13"/>
  </si>
  <si>
    <t>※不戦の場合、TOPページには点数の後ろに" (不戦)"を追記すること</t>
    <rPh sb="1" eb="3">
      <t xml:space="preserve">フセンオ </t>
    </rPh>
    <rPh sb="4" eb="6">
      <t xml:space="preserve">バアイハ </t>
    </rPh>
    <rPh sb="15" eb="17">
      <t xml:space="preserve">テンスウノ </t>
    </rPh>
    <rPh sb="18" eb="19">
      <t xml:space="preserve">ウシロニ </t>
    </rPh>
    <rPh sb="24" eb="26">
      <t xml:space="preserve">フセｎ </t>
    </rPh>
    <rPh sb="29" eb="31">
      <t xml:space="preserve">ツイキスルコト </t>
    </rPh>
    <phoneticPr fontId="4"/>
  </si>
  <si>
    <t>※PK戦の場合、TOPページには点数の後ろに" (PK ●-●)"を追記すること</t>
    <rPh sb="3" eb="4">
      <t xml:space="preserve">フセンオ </t>
    </rPh>
    <rPh sb="5" eb="7">
      <t xml:space="preserve">バアイハ </t>
    </rPh>
    <rPh sb="16" eb="18">
      <t xml:space="preserve">テンスウノ </t>
    </rPh>
    <rPh sb="19" eb="20">
      <t xml:space="preserve">ウシロニ </t>
    </rPh>
    <rPh sb="34" eb="36">
      <t xml:space="preserve">ツイキスルコト </t>
    </rPh>
    <phoneticPr fontId="4"/>
  </si>
  <si>
    <t>あけぼの山1</t>
  </si>
  <si>
    <t>1st</t>
  </si>
  <si>
    <t>リストTeamAB</t>
    <phoneticPr fontId="4"/>
  </si>
  <si>
    <t>挿入 &gt; 画像(写真)</t>
    <rPh sb="0" eb="2">
      <t xml:space="preserve">ソウニュウ </t>
    </rPh>
    <rPh sb="5" eb="7">
      <t xml:space="preserve">ガゾウ </t>
    </rPh>
    <rPh sb="8" eb="10">
      <t xml:space="preserve">シャシｎ </t>
    </rPh>
    <phoneticPr fontId="2"/>
  </si>
  <si>
    <t>ver1.01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</si>
</sst>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′&quot;"/>
    <numFmt numFmtId="177" formatCode="[$-F800]dddd\,\ mmmm\ dd\,\ yyyy"/>
    <numFmt numFmtId="178" formatCode="0_);[Red]\(0\)"/>
    <numFmt numFmtId="179" formatCode="&quot;（ 第 &quot;\ 0\ &quot; 試合 ）&quot;"/>
    <numFmt numFmtId="180" formatCode="General;General;;@"/>
  </numFmts>
  <fonts count="18">
    <font>
      <sz val="12"/>
      <name val="Osaka"/>
    </font>
    <font>
      <sz val="6"/>
      <name val="Osaka"/>
      <family val="2"/>
      <charset val="128"/>
    </font>
    <font>
      <sz val="6"/>
      <name val="ＭＳ Ｐゴシック"/>
      <family val="2"/>
      <charset val="128"/>
    </font>
    <font>
      <sz val="6"/>
      <name val="Osaka"/>
      <family val="2"/>
      <charset val="128"/>
    </font>
    <font>
      <sz val="6"/>
      <name val="DNP ShueiAntiStd B"/>
      <family val="3"/>
      <charset val="128"/>
    </font>
    <font>
      <sz val="12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b/>
      <sz val="16"/>
      <name val="ＭＳ Ｐゴシック"/>
      <family val="2"/>
      <charset val="128"/>
      <scheme val="minor"/>
    </font>
    <font>
      <b/>
      <sz val="14"/>
      <color theme="9"/>
      <name val="ＭＳ Ｐゴシック"/>
      <family val="2"/>
      <charset val="128"/>
      <scheme val="minor"/>
    </font>
    <font>
      <b/>
      <sz val="12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12"/>
      <color theme="0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b/>
      <sz val="12"/>
      <color theme="1"/>
      <name val="ＭＳ Ｐゴシック"/>
      <family val="2"/>
      <charset val="128"/>
      <scheme val="minor"/>
    </font>
    <font>
      <sz val="12"/>
      <color theme="9"/>
      <name val="ＭＳ Ｐゴシック"/>
      <family val="2"/>
      <charset val="128"/>
    </font>
    <font>
      <sz val="12"/>
      <color theme="9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76" fontId="5" fillId="0" borderId="2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177" fontId="5" fillId="0" borderId="6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0" borderId="7" xfId="0" applyNumberFormat="1" applyFont="1" applyBorder="1" applyAlignment="1">
      <alignment vertical="center"/>
    </xf>
    <xf numFmtId="179" fontId="5" fillId="0" borderId="2" xfId="0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left" vertical="center"/>
    </xf>
    <xf numFmtId="176" fontId="5" fillId="0" borderId="7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/>
    <xf numFmtId="0" fontId="5" fillId="2" borderId="0" xfId="0" applyFont="1" applyFill="1"/>
    <xf numFmtId="0" fontId="14" fillId="0" borderId="0" xfId="0" applyFont="1" applyAlignment="1">
      <alignment vertical="center"/>
    </xf>
    <xf numFmtId="180" fontId="5" fillId="0" borderId="0" xfId="0" applyNumberFormat="1" applyFont="1"/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6" fillId="0" borderId="0" xfId="0" applyFont="1"/>
    <xf numFmtId="0" fontId="6" fillId="0" borderId="0" xfId="0" applyFont="1"/>
    <xf numFmtId="0" fontId="17" fillId="0" borderId="0" xfId="0" applyFont="1" applyAlignment="1">
      <alignment horizontal="right"/>
    </xf>
    <xf numFmtId="176" fontId="5" fillId="0" borderId="5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9" fontId="5" fillId="0" borderId="2" xfId="0" applyNumberFormat="1" applyFont="1" applyBorder="1" applyAlignment="1">
      <alignment vertical="center"/>
    </xf>
    <xf numFmtId="179" fontId="5" fillId="0" borderId="7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6"/>
  <sheetViews>
    <sheetView showGridLines="0" tabSelected="1" zoomScale="120" zoomScaleNormal="120" zoomScaleSheetLayoutView="90" workbookViewId="0"/>
  </sheetViews>
  <sheetFormatPr baseColWidth="10" defaultColWidth="4.125" defaultRowHeight="15"/>
  <cols>
    <col min="1" max="1" width="4.125" style="1"/>
    <col min="2" max="25" width="4.375" style="1" customWidth="1"/>
    <col min="26" max="16384" width="4.125" style="1"/>
  </cols>
  <sheetData>
    <row r="1" spans="2:29" ht="18" customHeight="1">
      <c r="Y1" s="53" t="s">
        <v>173</v>
      </c>
    </row>
    <row r="2" spans="2:29" s="2" customFormat="1" ht="24" customHeight="1">
      <c r="B2" s="2" t="s">
        <v>13</v>
      </c>
      <c r="D2" s="3"/>
      <c r="F2" s="4" t="s">
        <v>115</v>
      </c>
      <c r="G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9" ht="18" customHeight="1">
      <c r="B3" s="16" t="s">
        <v>160</v>
      </c>
      <c r="C3" s="17"/>
      <c r="D3" s="24" t="s">
        <v>14</v>
      </c>
      <c r="E3" s="25" t="s">
        <v>60</v>
      </c>
      <c r="F3" s="17"/>
      <c r="G3" s="24" t="s">
        <v>14</v>
      </c>
      <c r="H3" s="25" t="s">
        <v>61</v>
      </c>
      <c r="I3" s="17"/>
      <c r="J3" s="24" t="s">
        <v>14</v>
      </c>
      <c r="K3" s="25" t="s">
        <v>62</v>
      </c>
      <c r="L3" s="17"/>
      <c r="M3" s="24" t="s">
        <v>14</v>
      </c>
      <c r="N3" s="25" t="s">
        <v>63</v>
      </c>
      <c r="O3" s="17"/>
      <c r="P3" s="24" t="s">
        <v>14</v>
      </c>
      <c r="Q3" s="25" t="s">
        <v>64</v>
      </c>
      <c r="R3" s="17"/>
      <c r="S3" s="24" t="s">
        <v>14</v>
      </c>
      <c r="T3" s="25" t="s">
        <v>59</v>
      </c>
      <c r="U3" s="25"/>
      <c r="V3" s="25"/>
      <c r="W3" s="25"/>
      <c r="X3" s="21"/>
      <c r="Y3" s="31"/>
    </row>
    <row r="4" spans="2:29" ht="18" customHeight="1">
      <c r="B4" s="16" t="s">
        <v>161</v>
      </c>
      <c r="C4" s="17"/>
      <c r="D4" s="26" t="s">
        <v>14</v>
      </c>
      <c r="E4" s="1" t="s">
        <v>15</v>
      </c>
      <c r="G4" s="24" t="s">
        <v>14</v>
      </c>
      <c r="H4" s="25" t="s">
        <v>19</v>
      </c>
      <c r="I4" s="25"/>
      <c r="J4" s="32" t="s">
        <v>14</v>
      </c>
      <c r="K4" s="25" t="s">
        <v>20</v>
      </c>
      <c r="L4" s="25"/>
      <c r="M4" s="21"/>
      <c r="N4" s="25" t="s">
        <v>21</v>
      </c>
      <c r="O4" s="32" t="s">
        <v>14</v>
      </c>
      <c r="P4" s="25" t="s">
        <v>22</v>
      </c>
      <c r="Q4" s="25"/>
      <c r="R4" s="25"/>
      <c r="S4" s="25"/>
      <c r="T4" s="32" t="s">
        <v>14</v>
      </c>
      <c r="U4" s="25" t="s">
        <v>23</v>
      </c>
      <c r="V4" s="32" t="s">
        <v>14</v>
      </c>
      <c r="W4" s="25" t="s">
        <v>24</v>
      </c>
      <c r="X4" s="32" t="s">
        <v>14</v>
      </c>
      <c r="Y4" s="31" t="s">
        <v>151</v>
      </c>
    </row>
    <row r="5" spans="2:29" ht="18" customHeight="1">
      <c r="B5" s="16" t="s">
        <v>162</v>
      </c>
      <c r="C5" s="18"/>
      <c r="D5" s="27"/>
      <c r="E5" s="58">
        <v>2026</v>
      </c>
      <c r="F5" s="58"/>
      <c r="G5" s="28" t="s">
        <v>25</v>
      </c>
      <c r="H5" s="21"/>
      <c r="I5" s="28" t="s">
        <v>26</v>
      </c>
      <c r="J5" s="21"/>
      <c r="K5" s="28" t="s">
        <v>27</v>
      </c>
      <c r="L5" s="29"/>
      <c r="M5" s="57" t="s">
        <v>28</v>
      </c>
      <c r="N5" s="58"/>
      <c r="O5" s="58"/>
      <c r="P5" s="59"/>
      <c r="Q5" s="55" t="s">
        <v>29</v>
      </c>
      <c r="R5" s="56"/>
      <c r="S5" s="56"/>
      <c r="T5" s="30" t="s">
        <v>30</v>
      </c>
      <c r="U5" s="21"/>
      <c r="V5" s="84" t="s">
        <v>31</v>
      </c>
      <c r="W5" s="84"/>
      <c r="X5" s="84"/>
      <c r="Y5" s="85"/>
    </row>
    <row r="6" spans="2:29" ht="18" customHeight="1">
      <c r="B6" s="16" t="s">
        <v>163</v>
      </c>
      <c r="C6" s="17"/>
      <c r="D6" s="24" t="s">
        <v>14</v>
      </c>
      <c r="E6" s="25" t="s">
        <v>32</v>
      </c>
      <c r="F6" s="25"/>
      <c r="G6" s="25"/>
      <c r="H6" s="32" t="s">
        <v>14</v>
      </c>
      <c r="I6" s="25" t="s">
        <v>33</v>
      </c>
      <c r="J6" s="25"/>
      <c r="K6" s="25"/>
      <c r="L6" s="21"/>
      <c r="M6" s="32" t="s">
        <v>14</v>
      </c>
      <c r="N6" s="25" t="s">
        <v>66</v>
      </c>
      <c r="O6" s="25"/>
      <c r="P6" s="25"/>
      <c r="Q6" s="25"/>
      <c r="R6" s="32" t="s">
        <v>14</v>
      </c>
      <c r="S6" s="25" t="s">
        <v>65</v>
      </c>
      <c r="T6" s="25"/>
      <c r="U6" s="25"/>
      <c r="V6" s="25"/>
      <c r="W6" s="25"/>
      <c r="X6" s="25" t="s">
        <v>16</v>
      </c>
      <c r="Y6" s="17"/>
    </row>
    <row r="7" spans="2:29" ht="18" customHeight="1">
      <c r="B7" s="19" t="s">
        <v>164</v>
      </c>
      <c r="C7" s="20"/>
      <c r="D7" s="24" t="s">
        <v>14</v>
      </c>
      <c r="E7" s="25" t="s">
        <v>34</v>
      </c>
      <c r="F7" s="32" t="s">
        <v>14</v>
      </c>
      <c r="G7" s="25" t="s">
        <v>153</v>
      </c>
      <c r="H7" s="32" t="s">
        <v>14</v>
      </c>
      <c r="I7" s="25" t="s">
        <v>152</v>
      </c>
      <c r="J7" s="32" t="s">
        <v>14</v>
      </c>
      <c r="K7" s="25" t="s">
        <v>35</v>
      </c>
      <c r="L7" s="32" t="s">
        <v>14</v>
      </c>
      <c r="M7" s="25" t="s">
        <v>36</v>
      </c>
      <c r="N7" s="25"/>
      <c r="O7" s="88" t="s">
        <v>37</v>
      </c>
      <c r="P7" s="89"/>
      <c r="Q7" s="89"/>
      <c r="R7" s="89"/>
      <c r="S7" s="32" t="s">
        <v>14</v>
      </c>
      <c r="T7" s="25" t="s">
        <v>38</v>
      </c>
      <c r="U7" s="32" t="s">
        <v>14</v>
      </c>
      <c r="V7" s="25" t="s">
        <v>116</v>
      </c>
      <c r="W7" s="32" t="s">
        <v>14</v>
      </c>
      <c r="X7" s="25" t="s">
        <v>39</v>
      </c>
      <c r="Y7" s="17"/>
    </row>
    <row r="8" spans="2:29" ht="24" customHeight="1">
      <c r="B8" s="60" t="s">
        <v>40</v>
      </c>
      <c r="C8" s="60"/>
      <c r="D8" s="60"/>
      <c r="E8" s="60"/>
      <c r="F8" s="60"/>
      <c r="G8" s="60"/>
      <c r="H8" s="60"/>
      <c r="I8" s="60" t="s">
        <v>41</v>
      </c>
      <c r="J8" s="60"/>
      <c r="K8" s="60"/>
      <c r="L8" s="57"/>
      <c r="M8" s="58"/>
      <c r="N8" s="58"/>
      <c r="O8" s="21" t="s">
        <v>148</v>
      </c>
      <c r="P8" s="58"/>
      <c r="Q8" s="58"/>
      <c r="R8" s="59"/>
      <c r="S8" s="57" t="s">
        <v>43</v>
      </c>
      <c r="T8" s="58"/>
      <c r="U8" s="58"/>
      <c r="V8" s="58"/>
      <c r="W8" s="58"/>
      <c r="X8" s="58"/>
      <c r="Y8" s="59"/>
    </row>
    <row r="9" spans="2:29" ht="18" customHeight="1">
      <c r="B9" s="81"/>
      <c r="C9" s="81"/>
      <c r="D9" s="81"/>
      <c r="E9" s="81"/>
      <c r="F9" s="81"/>
      <c r="G9" s="81"/>
      <c r="H9" s="81"/>
      <c r="I9" s="70" t="s">
        <v>44</v>
      </c>
      <c r="J9" s="71"/>
      <c r="K9" s="82"/>
      <c r="L9" s="70"/>
      <c r="M9" s="71"/>
      <c r="N9" s="71"/>
      <c r="O9" s="22" t="s">
        <v>42</v>
      </c>
      <c r="P9" s="71"/>
      <c r="Q9" s="71"/>
      <c r="R9" s="82"/>
      <c r="S9" s="72"/>
      <c r="T9" s="73"/>
      <c r="U9" s="73"/>
      <c r="V9" s="73"/>
      <c r="W9" s="73"/>
      <c r="X9" s="73"/>
      <c r="Y9" s="74"/>
      <c r="AC9" s="5"/>
    </row>
    <row r="10" spans="2:29" ht="18" customHeight="1">
      <c r="B10" s="81"/>
      <c r="C10" s="81"/>
      <c r="D10" s="81"/>
      <c r="E10" s="81"/>
      <c r="F10" s="81"/>
      <c r="G10" s="81"/>
      <c r="H10" s="81"/>
      <c r="I10" s="65" t="s">
        <v>45</v>
      </c>
      <c r="J10" s="66"/>
      <c r="K10" s="67"/>
      <c r="L10" s="65"/>
      <c r="M10" s="66"/>
      <c r="N10" s="66"/>
      <c r="O10" s="23" t="s">
        <v>42</v>
      </c>
      <c r="P10" s="66"/>
      <c r="Q10" s="66"/>
      <c r="R10" s="67"/>
      <c r="S10" s="75"/>
      <c r="T10" s="76"/>
      <c r="U10" s="76"/>
      <c r="V10" s="76"/>
      <c r="W10" s="76"/>
      <c r="X10" s="76"/>
      <c r="Y10" s="77"/>
    </row>
    <row r="11" spans="2:29" ht="18" customHeight="1">
      <c r="B11" s="81"/>
      <c r="C11" s="81"/>
      <c r="D11" s="81"/>
      <c r="E11" s="81"/>
      <c r="F11" s="81"/>
      <c r="G11" s="81"/>
      <c r="H11" s="81"/>
      <c r="I11" s="62" t="s">
        <v>46</v>
      </c>
      <c r="J11" s="62"/>
      <c r="K11" s="62"/>
      <c r="L11" s="70"/>
      <c r="M11" s="71"/>
      <c r="N11" s="71"/>
      <c r="O11" s="22" t="s">
        <v>42</v>
      </c>
      <c r="P11" s="71"/>
      <c r="Q11" s="71"/>
      <c r="R11" s="82"/>
      <c r="S11" s="75"/>
      <c r="T11" s="76"/>
      <c r="U11" s="76"/>
      <c r="V11" s="76"/>
      <c r="W11" s="76"/>
      <c r="X11" s="76"/>
      <c r="Y11" s="77"/>
    </row>
    <row r="12" spans="2:29" ht="18" customHeight="1">
      <c r="B12" s="81"/>
      <c r="C12" s="81"/>
      <c r="D12" s="81"/>
      <c r="E12" s="81"/>
      <c r="F12" s="81"/>
      <c r="G12" s="81"/>
      <c r="H12" s="81"/>
      <c r="I12" s="62" t="s">
        <v>47</v>
      </c>
      <c r="J12" s="62"/>
      <c r="K12" s="62"/>
      <c r="L12" s="65"/>
      <c r="M12" s="66"/>
      <c r="N12" s="66"/>
      <c r="O12" s="23" t="s">
        <v>42</v>
      </c>
      <c r="P12" s="66"/>
      <c r="Q12" s="66"/>
      <c r="R12" s="67"/>
      <c r="S12" s="75"/>
      <c r="T12" s="76"/>
      <c r="U12" s="76"/>
      <c r="V12" s="76"/>
      <c r="W12" s="76"/>
      <c r="X12" s="76"/>
      <c r="Y12" s="77"/>
    </row>
    <row r="13" spans="2:29" ht="18" customHeight="1">
      <c r="B13" s="81"/>
      <c r="C13" s="81"/>
      <c r="D13" s="81"/>
      <c r="E13" s="81"/>
      <c r="F13" s="81"/>
      <c r="G13" s="81"/>
      <c r="H13" s="81"/>
      <c r="I13" s="60" t="s">
        <v>48</v>
      </c>
      <c r="J13" s="60"/>
      <c r="K13" s="60"/>
      <c r="L13" s="57"/>
      <c r="M13" s="58"/>
      <c r="N13" s="58"/>
      <c r="O13" s="21" t="s">
        <v>42</v>
      </c>
      <c r="P13" s="58"/>
      <c r="Q13" s="58"/>
      <c r="R13" s="59"/>
      <c r="S13" s="78"/>
      <c r="T13" s="79"/>
      <c r="U13" s="79"/>
      <c r="V13" s="79"/>
      <c r="W13" s="79"/>
      <c r="X13" s="79"/>
      <c r="Y13" s="80"/>
    </row>
    <row r="14" spans="2:29" ht="19" customHeight="1">
      <c r="I14" s="83" t="str">
        <f>IF(OR(AND(NOT(ISBLANK(L8)),L8=4,NOT(ISBLANK(P8)),P8=0),AND(NOT(ISBLANK(L8)),L8=0,NOT(ISBLANK(P8)),P8=4)),"不戦の場合は合計の ― を (不戦) へ切り替えて 4-0 または 0-4 としてください",IF(AND(NOT(ISBLANK(L8)),NOT(ISBLANK(L9)),NOT(ISBLANK(L10)),NOT(ISBLANK(P8)),NOT(ISBLANK(P9)),NOT(ISBLANK(P10)),OR(L8&lt;&gt;L9+L10,P8&lt;&gt;P9+P10)),"得点合計が合いません",""))</f>
        <v/>
      </c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</row>
    <row r="15" spans="2:29" ht="19" customHeight="1">
      <c r="B15" s="13" t="s">
        <v>10</v>
      </c>
      <c r="C15" s="14"/>
      <c r="D15" s="46"/>
      <c r="E15" s="14"/>
      <c r="F15" s="14"/>
      <c r="G15" s="14"/>
      <c r="N15" s="7"/>
    </row>
    <row r="16" spans="2:29" ht="18" customHeight="1">
      <c r="B16" s="12"/>
      <c r="C16" s="11"/>
      <c r="D16" s="19"/>
      <c r="E16" s="47"/>
      <c r="F16" s="22"/>
      <c r="G16" s="48"/>
      <c r="H16" s="60" t="s">
        <v>0</v>
      </c>
      <c r="I16" s="60"/>
      <c r="J16" s="60"/>
      <c r="K16" s="60"/>
      <c r="L16" s="60"/>
      <c r="M16" s="60"/>
      <c r="N16" s="60"/>
      <c r="O16" s="60" t="s">
        <v>1</v>
      </c>
      <c r="P16" s="60"/>
      <c r="Q16" s="60"/>
      <c r="R16" s="60"/>
      <c r="S16" s="60"/>
      <c r="T16" s="60"/>
      <c r="U16" s="60"/>
    </row>
    <row r="17" spans="1:23" ht="18" customHeight="1">
      <c r="A17" s="11"/>
      <c r="B17" s="62" t="s">
        <v>2</v>
      </c>
      <c r="C17" s="63"/>
      <c r="D17" s="65" t="s">
        <v>3</v>
      </c>
      <c r="E17" s="66"/>
      <c r="F17" s="66"/>
      <c r="G17" s="67"/>
      <c r="H17" s="60" t="s">
        <v>4</v>
      </c>
      <c r="I17" s="60"/>
      <c r="J17" s="60" t="s">
        <v>5</v>
      </c>
      <c r="K17" s="60"/>
      <c r="L17" s="60"/>
      <c r="M17" s="60"/>
      <c r="N17" s="60"/>
      <c r="O17" s="60" t="s">
        <v>4</v>
      </c>
      <c r="P17" s="60"/>
      <c r="Q17" s="60" t="s">
        <v>5</v>
      </c>
      <c r="R17" s="60"/>
      <c r="S17" s="60"/>
      <c r="T17" s="60"/>
      <c r="U17" s="60"/>
    </row>
    <row r="18" spans="1:23" ht="20" customHeight="1">
      <c r="B18" s="61"/>
      <c r="C18" s="61"/>
      <c r="D18" s="68"/>
      <c r="E18" s="68"/>
      <c r="F18" s="68"/>
      <c r="G18" s="68"/>
      <c r="H18" s="64"/>
      <c r="I18" s="64"/>
      <c r="J18" s="54"/>
      <c r="K18" s="54"/>
      <c r="L18" s="54"/>
      <c r="M18" s="54"/>
      <c r="N18" s="54"/>
      <c r="O18" s="64"/>
      <c r="P18" s="64"/>
      <c r="Q18" s="54"/>
      <c r="R18" s="54"/>
      <c r="S18" s="54"/>
      <c r="T18" s="54"/>
      <c r="U18" s="54"/>
      <c r="W18" s="10">
        <f>チームA</f>
        <v>0</v>
      </c>
    </row>
    <row r="19" spans="1:23" ht="20" customHeight="1">
      <c r="B19" s="61"/>
      <c r="C19" s="61"/>
      <c r="D19" s="68"/>
      <c r="E19" s="68"/>
      <c r="F19" s="68"/>
      <c r="G19" s="68"/>
      <c r="H19" s="64"/>
      <c r="I19" s="64"/>
      <c r="J19" s="54"/>
      <c r="K19" s="54"/>
      <c r="L19" s="54"/>
      <c r="M19" s="54"/>
      <c r="N19" s="54"/>
      <c r="O19" s="64"/>
      <c r="P19" s="64"/>
      <c r="Q19" s="54"/>
      <c r="R19" s="54"/>
      <c r="S19" s="54"/>
      <c r="T19" s="54"/>
      <c r="U19" s="54"/>
      <c r="W19" s="10">
        <f>チームB</f>
        <v>0</v>
      </c>
    </row>
    <row r="20" spans="1:23" ht="20" customHeight="1">
      <c r="B20" s="61"/>
      <c r="C20" s="61"/>
      <c r="D20" s="68"/>
      <c r="E20" s="68"/>
      <c r="F20" s="68"/>
      <c r="G20" s="68"/>
      <c r="H20" s="64"/>
      <c r="I20" s="64"/>
      <c r="J20" s="54"/>
      <c r="K20" s="54"/>
      <c r="L20" s="54"/>
      <c r="M20" s="54"/>
      <c r="N20" s="54"/>
      <c r="O20" s="64"/>
      <c r="P20" s="64"/>
      <c r="Q20" s="54"/>
      <c r="R20" s="54"/>
      <c r="S20" s="54"/>
      <c r="T20" s="54"/>
      <c r="U20" s="54"/>
    </row>
    <row r="21" spans="1:23" ht="20" customHeight="1">
      <c r="B21" s="61"/>
      <c r="C21" s="61"/>
      <c r="D21" s="68"/>
      <c r="E21" s="68"/>
      <c r="F21" s="68"/>
      <c r="G21" s="68"/>
      <c r="H21" s="64"/>
      <c r="I21" s="64"/>
      <c r="J21" s="54"/>
      <c r="K21" s="54"/>
      <c r="L21" s="54"/>
      <c r="M21" s="54"/>
      <c r="N21" s="54"/>
      <c r="O21" s="64"/>
      <c r="P21" s="64"/>
      <c r="Q21" s="54"/>
      <c r="R21" s="54"/>
      <c r="S21" s="54"/>
      <c r="T21" s="54"/>
      <c r="U21" s="54"/>
    </row>
    <row r="22" spans="1:23" ht="20" customHeight="1">
      <c r="B22" s="61"/>
      <c r="C22" s="61"/>
      <c r="D22" s="68"/>
      <c r="E22" s="68"/>
      <c r="F22" s="68"/>
      <c r="G22" s="68"/>
      <c r="H22" s="64"/>
      <c r="I22" s="64"/>
      <c r="J22" s="54"/>
      <c r="K22" s="54"/>
      <c r="L22" s="54"/>
      <c r="M22" s="54"/>
      <c r="N22" s="54"/>
      <c r="O22" s="64"/>
      <c r="P22" s="64"/>
      <c r="Q22" s="54"/>
      <c r="R22" s="54"/>
      <c r="S22" s="54"/>
      <c r="T22" s="54"/>
      <c r="U22" s="54"/>
    </row>
    <row r="23" spans="1:23" ht="20" customHeight="1">
      <c r="B23" s="61"/>
      <c r="C23" s="61"/>
      <c r="D23" s="68"/>
      <c r="E23" s="68"/>
      <c r="F23" s="68"/>
      <c r="G23" s="68"/>
      <c r="H23" s="64"/>
      <c r="I23" s="64"/>
      <c r="J23" s="54"/>
      <c r="K23" s="54"/>
      <c r="L23" s="54"/>
      <c r="M23" s="54"/>
      <c r="N23" s="54"/>
      <c r="O23" s="64"/>
      <c r="P23" s="64"/>
      <c r="Q23" s="54"/>
      <c r="R23" s="54"/>
      <c r="S23" s="54"/>
      <c r="T23" s="54"/>
      <c r="U23" s="54"/>
    </row>
    <row r="24" spans="1:23" ht="20" customHeight="1">
      <c r="B24" s="61"/>
      <c r="C24" s="61"/>
      <c r="D24" s="68"/>
      <c r="E24" s="68"/>
      <c r="F24" s="68"/>
      <c r="G24" s="68"/>
      <c r="H24" s="64"/>
      <c r="I24" s="64"/>
      <c r="J24" s="54"/>
      <c r="K24" s="54"/>
      <c r="L24" s="54"/>
      <c r="M24" s="54"/>
      <c r="N24" s="54"/>
      <c r="O24" s="64"/>
      <c r="P24" s="64"/>
      <c r="Q24" s="54"/>
      <c r="R24" s="54"/>
      <c r="S24" s="54"/>
      <c r="T24" s="54"/>
      <c r="U24" s="54"/>
    </row>
    <row r="25" spans="1:23" ht="20" customHeight="1">
      <c r="B25" s="61"/>
      <c r="C25" s="61"/>
      <c r="D25" s="68"/>
      <c r="E25" s="68"/>
      <c r="F25" s="68"/>
      <c r="G25" s="68"/>
      <c r="H25" s="64"/>
      <c r="I25" s="64"/>
      <c r="J25" s="54"/>
      <c r="K25" s="54"/>
      <c r="L25" s="54"/>
      <c r="M25" s="54"/>
      <c r="N25" s="54"/>
      <c r="O25" s="64"/>
      <c r="P25" s="64"/>
      <c r="Q25" s="54"/>
      <c r="R25" s="54"/>
      <c r="S25" s="54"/>
      <c r="T25" s="54"/>
      <c r="U25" s="54"/>
    </row>
    <row r="26" spans="1:23" ht="20" customHeight="1">
      <c r="B26" s="61"/>
      <c r="C26" s="61"/>
      <c r="D26" s="68"/>
      <c r="E26" s="68"/>
      <c r="F26" s="68"/>
      <c r="G26" s="68"/>
      <c r="H26" s="64"/>
      <c r="I26" s="64"/>
      <c r="J26" s="54"/>
      <c r="K26" s="54"/>
      <c r="L26" s="54"/>
      <c r="M26" s="54"/>
      <c r="N26" s="54"/>
      <c r="O26" s="64"/>
      <c r="P26" s="64"/>
      <c r="Q26" s="54"/>
      <c r="R26" s="54"/>
      <c r="S26" s="54"/>
      <c r="T26" s="54"/>
      <c r="U26" s="54"/>
    </row>
    <row r="27" spans="1:23" ht="20" customHeight="1">
      <c r="B27" s="61"/>
      <c r="C27" s="61"/>
      <c r="D27" s="68"/>
      <c r="E27" s="68"/>
      <c r="F27" s="68"/>
      <c r="G27" s="68"/>
      <c r="H27" s="64"/>
      <c r="I27" s="64"/>
      <c r="J27" s="54"/>
      <c r="K27" s="54"/>
      <c r="L27" s="54"/>
      <c r="M27" s="54"/>
      <c r="N27" s="54"/>
      <c r="O27" s="64"/>
      <c r="P27" s="64"/>
      <c r="Q27" s="54"/>
      <c r="R27" s="54"/>
      <c r="S27" s="54"/>
      <c r="T27" s="54"/>
      <c r="U27" s="54"/>
    </row>
    <row r="28" spans="1:23" ht="20" customHeight="1">
      <c r="B28" s="61"/>
      <c r="C28" s="61"/>
      <c r="D28" s="68"/>
      <c r="E28" s="68"/>
      <c r="F28" s="68"/>
      <c r="G28" s="68"/>
      <c r="H28" s="64"/>
      <c r="I28" s="64"/>
      <c r="J28" s="54"/>
      <c r="K28" s="54"/>
      <c r="L28" s="54"/>
      <c r="M28" s="54"/>
      <c r="N28" s="54"/>
      <c r="O28" s="64"/>
      <c r="P28" s="64"/>
      <c r="Q28" s="54"/>
      <c r="R28" s="54"/>
      <c r="S28" s="54"/>
      <c r="T28" s="54"/>
      <c r="U28" s="54"/>
    </row>
    <row r="29" spans="1:23" ht="20" customHeight="1">
      <c r="B29" s="61"/>
      <c r="C29" s="61"/>
      <c r="D29" s="68"/>
      <c r="E29" s="68"/>
      <c r="F29" s="68"/>
      <c r="G29" s="68"/>
      <c r="H29" s="64"/>
      <c r="I29" s="64"/>
      <c r="J29" s="54"/>
      <c r="K29" s="54"/>
      <c r="L29" s="54"/>
      <c r="M29" s="54"/>
      <c r="N29" s="54"/>
      <c r="O29" s="64"/>
      <c r="P29" s="64"/>
      <c r="Q29" s="54"/>
      <c r="R29" s="54"/>
      <c r="S29" s="54"/>
      <c r="T29" s="54"/>
      <c r="U29" s="54"/>
    </row>
    <row r="30" spans="1:23" ht="20" customHeight="1">
      <c r="B30" s="61"/>
      <c r="C30" s="61"/>
      <c r="D30" s="68"/>
      <c r="E30" s="68"/>
      <c r="F30" s="68"/>
      <c r="G30" s="68"/>
      <c r="H30" s="64"/>
      <c r="I30" s="64"/>
      <c r="J30" s="54"/>
      <c r="K30" s="54"/>
      <c r="L30" s="54"/>
      <c r="M30" s="54"/>
      <c r="N30" s="54"/>
      <c r="O30" s="64"/>
      <c r="P30" s="64"/>
      <c r="Q30" s="54"/>
      <c r="R30" s="54"/>
      <c r="S30" s="54"/>
      <c r="T30" s="54"/>
      <c r="U30" s="54"/>
    </row>
    <row r="31" spans="1:23" ht="7.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3" ht="18" customHeight="1">
      <c r="B32" s="6" t="s">
        <v>6</v>
      </c>
      <c r="C32" s="1" t="s">
        <v>149</v>
      </c>
    </row>
    <row r="33" spans="2:25" ht="18" customHeight="1">
      <c r="B33" s="60" t="s">
        <v>2</v>
      </c>
      <c r="C33" s="60"/>
      <c r="D33" s="60" t="s">
        <v>3</v>
      </c>
      <c r="E33" s="60"/>
      <c r="F33" s="60"/>
      <c r="G33" s="60"/>
      <c r="H33" s="60" t="s">
        <v>4</v>
      </c>
      <c r="I33" s="60"/>
      <c r="J33" s="60" t="s">
        <v>5</v>
      </c>
      <c r="K33" s="60"/>
      <c r="L33" s="60"/>
      <c r="M33" s="60"/>
      <c r="N33" s="60"/>
      <c r="O33" s="16" t="s">
        <v>58</v>
      </c>
      <c r="P33" s="25"/>
      <c r="Q33" s="25"/>
      <c r="R33" s="25"/>
      <c r="S33" s="25"/>
      <c r="T33" s="25"/>
      <c r="U33" s="25"/>
      <c r="V33" s="25"/>
      <c r="W33" s="25"/>
      <c r="X33" s="25"/>
      <c r="Y33" s="17"/>
    </row>
    <row r="34" spans="2:25" ht="20" customHeight="1">
      <c r="B34" s="61"/>
      <c r="C34" s="61"/>
      <c r="D34" s="68"/>
      <c r="E34" s="68"/>
      <c r="F34" s="68"/>
      <c r="G34" s="68"/>
      <c r="H34" s="60"/>
      <c r="I34" s="60"/>
      <c r="J34" s="54"/>
      <c r="K34" s="54"/>
      <c r="L34" s="54"/>
      <c r="M34" s="54"/>
      <c r="N34" s="54"/>
      <c r="O34" s="86" t="s">
        <v>17</v>
      </c>
      <c r="P34" s="87"/>
      <c r="Q34" s="35"/>
      <c r="R34" s="8"/>
      <c r="S34" s="8"/>
      <c r="T34" s="8"/>
      <c r="U34" s="8"/>
      <c r="V34" s="8"/>
      <c r="W34" s="8"/>
      <c r="X34" s="8"/>
      <c r="Y34" s="34"/>
    </row>
    <row r="35" spans="2:25" ht="20" customHeight="1">
      <c r="B35" s="61"/>
      <c r="C35" s="61"/>
      <c r="D35" s="68"/>
      <c r="E35" s="68"/>
      <c r="F35" s="68"/>
      <c r="G35" s="68"/>
      <c r="H35" s="60"/>
      <c r="I35" s="60"/>
      <c r="J35" s="54"/>
      <c r="K35" s="54"/>
      <c r="L35" s="54"/>
      <c r="M35" s="54"/>
      <c r="N35" s="54"/>
      <c r="O35" s="86" t="s">
        <v>17</v>
      </c>
      <c r="P35" s="87"/>
      <c r="Q35" s="33"/>
      <c r="R35" s="8"/>
      <c r="S35" s="8"/>
      <c r="T35" s="8"/>
      <c r="U35" s="8"/>
      <c r="V35" s="8"/>
      <c r="W35" s="8"/>
      <c r="X35" s="8"/>
      <c r="Y35" s="34"/>
    </row>
    <row r="36" spans="2:25" ht="20" customHeight="1">
      <c r="B36" s="61"/>
      <c r="C36" s="61"/>
      <c r="D36" s="68"/>
      <c r="E36" s="68"/>
      <c r="F36" s="68"/>
      <c r="G36" s="68"/>
      <c r="H36" s="60"/>
      <c r="I36" s="60"/>
      <c r="J36" s="54"/>
      <c r="K36" s="54"/>
      <c r="L36" s="54"/>
      <c r="M36" s="54"/>
      <c r="N36" s="54"/>
      <c r="O36" s="86" t="s">
        <v>17</v>
      </c>
      <c r="P36" s="87"/>
      <c r="Q36" s="33"/>
      <c r="R36" s="8"/>
      <c r="S36" s="8"/>
      <c r="T36" s="8"/>
      <c r="U36" s="8"/>
      <c r="V36" s="8"/>
      <c r="W36" s="8"/>
      <c r="X36" s="8"/>
      <c r="Y36" s="34"/>
    </row>
    <row r="37" spans="2:25" ht="20" customHeight="1">
      <c r="B37" s="61"/>
      <c r="C37" s="61"/>
      <c r="D37" s="68"/>
      <c r="E37" s="68"/>
      <c r="F37" s="68"/>
      <c r="G37" s="68"/>
      <c r="H37" s="60"/>
      <c r="I37" s="60"/>
      <c r="J37" s="54"/>
      <c r="K37" s="54"/>
      <c r="L37" s="54"/>
      <c r="M37" s="54"/>
      <c r="N37" s="54"/>
      <c r="O37" s="86" t="s">
        <v>17</v>
      </c>
      <c r="P37" s="87"/>
      <c r="Q37" s="33"/>
      <c r="R37" s="8"/>
      <c r="S37" s="8"/>
      <c r="T37" s="8"/>
      <c r="U37" s="8"/>
      <c r="V37" s="8"/>
      <c r="W37" s="8"/>
      <c r="X37" s="8"/>
      <c r="Y37" s="34"/>
    </row>
    <row r="38" spans="2:25" ht="20" customHeight="1">
      <c r="B38" s="61"/>
      <c r="C38" s="61"/>
      <c r="D38" s="68"/>
      <c r="E38" s="68"/>
      <c r="F38" s="68"/>
      <c r="G38" s="68"/>
      <c r="H38" s="60"/>
      <c r="I38" s="60"/>
      <c r="J38" s="54"/>
      <c r="K38" s="54"/>
      <c r="L38" s="54"/>
      <c r="M38" s="54"/>
      <c r="N38" s="54"/>
      <c r="O38" s="86" t="s">
        <v>17</v>
      </c>
      <c r="P38" s="87"/>
      <c r="Q38" s="33"/>
      <c r="R38" s="8"/>
      <c r="S38" s="8"/>
      <c r="T38" s="8"/>
      <c r="U38" s="8"/>
      <c r="V38" s="8"/>
      <c r="W38" s="8"/>
      <c r="X38" s="8"/>
      <c r="Y38" s="34"/>
    </row>
    <row r="39" spans="2:25" ht="10.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2:25" ht="18" customHeight="1">
      <c r="B40" s="6" t="s">
        <v>7</v>
      </c>
      <c r="C40" s="1" t="s">
        <v>150</v>
      </c>
    </row>
    <row r="41" spans="2:25" ht="18" customHeight="1">
      <c r="B41" s="60" t="s">
        <v>2</v>
      </c>
      <c r="C41" s="60"/>
      <c r="D41" s="60" t="s">
        <v>3</v>
      </c>
      <c r="E41" s="60"/>
      <c r="F41" s="60"/>
      <c r="G41" s="60"/>
      <c r="H41" s="60" t="s">
        <v>4</v>
      </c>
      <c r="I41" s="60"/>
      <c r="J41" s="60" t="s">
        <v>5</v>
      </c>
      <c r="K41" s="60"/>
      <c r="L41" s="60"/>
      <c r="M41" s="60"/>
      <c r="N41" s="60"/>
      <c r="O41" s="16" t="s">
        <v>122</v>
      </c>
      <c r="P41" s="25"/>
      <c r="Q41" s="25"/>
      <c r="R41" s="25"/>
      <c r="S41" s="25"/>
      <c r="T41" s="25"/>
      <c r="U41" s="25"/>
      <c r="V41" s="25"/>
      <c r="W41" s="25"/>
      <c r="X41" s="25"/>
      <c r="Y41" s="17"/>
    </row>
    <row r="42" spans="2:25" ht="20" customHeight="1">
      <c r="B42" s="61"/>
      <c r="C42" s="61"/>
      <c r="D42" s="68"/>
      <c r="E42" s="68"/>
      <c r="F42" s="68"/>
      <c r="G42" s="68"/>
      <c r="H42" s="60"/>
      <c r="I42" s="60"/>
      <c r="J42" s="54"/>
      <c r="K42" s="54"/>
      <c r="L42" s="54"/>
      <c r="M42" s="54"/>
      <c r="N42" s="54"/>
      <c r="O42" s="86" t="s">
        <v>18</v>
      </c>
      <c r="P42" s="87"/>
      <c r="Q42" s="33"/>
      <c r="R42" s="8"/>
      <c r="S42" s="8"/>
      <c r="T42" s="8"/>
      <c r="U42" s="8"/>
      <c r="V42" s="8"/>
      <c r="W42" s="8"/>
      <c r="X42" s="8"/>
      <c r="Y42" s="34"/>
    </row>
    <row r="43" spans="2:25" ht="20" customHeight="1">
      <c r="B43" s="61"/>
      <c r="C43" s="61"/>
      <c r="D43" s="68"/>
      <c r="E43" s="68"/>
      <c r="F43" s="68"/>
      <c r="G43" s="68"/>
      <c r="H43" s="60"/>
      <c r="I43" s="60"/>
      <c r="J43" s="54"/>
      <c r="K43" s="54"/>
      <c r="L43" s="54"/>
      <c r="M43" s="54"/>
      <c r="N43" s="54"/>
      <c r="O43" s="86" t="s">
        <v>18</v>
      </c>
      <c r="P43" s="87"/>
      <c r="Q43" s="33"/>
      <c r="R43" s="8"/>
      <c r="S43" s="8"/>
      <c r="T43" s="8"/>
      <c r="U43" s="8"/>
      <c r="V43" s="8"/>
      <c r="W43" s="8"/>
      <c r="X43" s="8"/>
      <c r="Y43" s="34"/>
    </row>
    <row r="44" spans="2:25" ht="20" customHeight="1">
      <c r="B44" s="61"/>
      <c r="C44" s="61"/>
      <c r="D44" s="68"/>
      <c r="E44" s="68"/>
      <c r="F44" s="68"/>
      <c r="G44" s="68"/>
      <c r="H44" s="60"/>
      <c r="I44" s="60"/>
      <c r="J44" s="54"/>
      <c r="K44" s="54"/>
      <c r="L44" s="54"/>
      <c r="M44" s="54"/>
      <c r="N44" s="54"/>
      <c r="O44" s="86" t="s">
        <v>18</v>
      </c>
      <c r="P44" s="87"/>
      <c r="Q44" s="33"/>
      <c r="R44" s="8"/>
      <c r="S44" s="8"/>
      <c r="T44" s="8"/>
      <c r="U44" s="8"/>
      <c r="V44" s="8"/>
      <c r="W44" s="8"/>
      <c r="X44" s="8"/>
      <c r="Y44" s="34"/>
    </row>
    <row r="45" spans="2:25" ht="9.75" customHeight="1"/>
    <row r="46" spans="2:25" ht="18" customHeight="1">
      <c r="B46" s="6" t="s">
        <v>11</v>
      </c>
    </row>
    <row r="47" spans="2:25" ht="18" customHeight="1">
      <c r="B47" s="60" t="s">
        <v>8</v>
      </c>
      <c r="C47" s="60"/>
      <c r="D47" s="60"/>
      <c r="E47" s="60"/>
      <c r="F47" s="60"/>
      <c r="G47" s="60" t="s">
        <v>4</v>
      </c>
      <c r="H47" s="60"/>
      <c r="I47" s="60" t="s">
        <v>5</v>
      </c>
      <c r="J47" s="60"/>
      <c r="K47" s="60"/>
      <c r="L47" s="60"/>
      <c r="M47" s="60"/>
      <c r="N47" s="60"/>
      <c r="O47" s="60" t="s">
        <v>12</v>
      </c>
      <c r="P47" s="60"/>
      <c r="Q47" s="60"/>
      <c r="R47" s="60"/>
      <c r="S47" s="60"/>
      <c r="T47" s="60"/>
      <c r="U47" s="60"/>
      <c r="V47" s="60"/>
      <c r="W47" s="60"/>
      <c r="X47" s="60"/>
      <c r="Y47" s="60"/>
    </row>
    <row r="48" spans="2:25" ht="20" customHeight="1">
      <c r="B48" s="68"/>
      <c r="C48" s="68"/>
      <c r="D48" s="68"/>
      <c r="E48" s="68"/>
      <c r="F48" s="68"/>
      <c r="G48" s="60"/>
      <c r="H48" s="60"/>
      <c r="I48" s="90"/>
      <c r="J48" s="90"/>
      <c r="K48" s="90"/>
      <c r="L48" s="90"/>
      <c r="M48" s="90"/>
      <c r="N48" s="90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</row>
    <row r="49" spans="1:25" ht="11.25" customHeight="1">
      <c r="G49" s="7"/>
      <c r="H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8" customHeight="1">
      <c r="B50" s="6" t="s">
        <v>165</v>
      </c>
      <c r="G50" s="7"/>
      <c r="H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8" customHeight="1">
      <c r="B51" s="60" t="s">
        <v>49</v>
      </c>
      <c r="C51" s="60"/>
      <c r="D51" s="60"/>
      <c r="E51" s="60"/>
      <c r="F51" s="60"/>
      <c r="G51" s="60" t="s">
        <v>50</v>
      </c>
      <c r="H51" s="60"/>
      <c r="I51" s="60"/>
      <c r="J51" s="60"/>
      <c r="K51" s="15" t="s">
        <v>51</v>
      </c>
      <c r="L51" s="60" t="s">
        <v>52</v>
      </c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</row>
    <row r="52" spans="1:25" ht="20" customHeight="1">
      <c r="B52" s="60" t="s">
        <v>53</v>
      </c>
      <c r="C52" s="60"/>
      <c r="D52" s="60"/>
      <c r="E52" s="60"/>
      <c r="F52" s="60"/>
      <c r="G52" s="69" t="s">
        <v>54</v>
      </c>
      <c r="H52" s="69"/>
      <c r="I52" s="69"/>
      <c r="J52" s="69"/>
      <c r="K52" s="15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</row>
    <row r="53" spans="1:25" ht="20" customHeight="1">
      <c r="B53" s="60"/>
      <c r="C53" s="60"/>
      <c r="D53" s="60"/>
      <c r="E53" s="60"/>
      <c r="F53" s="60"/>
      <c r="G53" s="69" t="s">
        <v>55</v>
      </c>
      <c r="H53" s="69"/>
      <c r="I53" s="69"/>
      <c r="J53" s="69"/>
      <c r="K53" s="15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spans="1:25" ht="20" customHeight="1">
      <c r="B54" s="60" t="s">
        <v>56</v>
      </c>
      <c r="C54" s="60"/>
      <c r="D54" s="60"/>
      <c r="E54" s="60"/>
      <c r="F54" s="60"/>
      <c r="G54" s="69" t="s">
        <v>54</v>
      </c>
      <c r="H54" s="69"/>
      <c r="I54" s="69"/>
      <c r="J54" s="69"/>
      <c r="K54" s="15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</row>
    <row r="55" spans="1:25" ht="20" customHeight="1">
      <c r="B55" s="60"/>
      <c r="C55" s="60"/>
      <c r="D55" s="60"/>
      <c r="E55" s="60"/>
      <c r="F55" s="60"/>
      <c r="G55" s="69" t="s">
        <v>55</v>
      </c>
      <c r="H55" s="69"/>
      <c r="I55" s="69"/>
      <c r="J55" s="69"/>
      <c r="K55" s="15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</row>
    <row r="56" spans="1:25" ht="20" customHeight="1">
      <c r="B56" s="60" t="s">
        <v>57</v>
      </c>
      <c r="C56" s="60"/>
      <c r="D56" s="60"/>
      <c r="E56" s="60"/>
      <c r="F56" s="60"/>
      <c r="G56" s="69" t="s">
        <v>54</v>
      </c>
      <c r="H56" s="69"/>
      <c r="I56" s="69"/>
      <c r="J56" s="69"/>
      <c r="K56" s="15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</row>
    <row r="57" spans="1:25" ht="20" customHeight="1">
      <c r="B57" s="60"/>
      <c r="C57" s="60"/>
      <c r="D57" s="60"/>
      <c r="E57" s="60"/>
      <c r="F57" s="60"/>
      <c r="G57" s="69" t="s">
        <v>55</v>
      </c>
      <c r="H57" s="69"/>
      <c r="I57" s="69"/>
      <c r="J57" s="69"/>
      <c r="K57" s="15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</row>
    <row r="58" spans="1:25" ht="9" customHeight="1">
      <c r="B58" s="7"/>
      <c r="C58" s="7"/>
      <c r="D58" s="7"/>
      <c r="E58" s="7"/>
      <c r="F58" s="7"/>
      <c r="G58" s="7"/>
      <c r="H58" s="7"/>
      <c r="I58" s="7"/>
      <c r="J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>
      <c r="B59" s="6" t="s">
        <v>9</v>
      </c>
    </row>
    <row r="60" spans="1:25" ht="18" customHeight="1">
      <c r="B60" s="16"/>
      <c r="C60" s="25"/>
      <c r="D60" s="60" t="s">
        <v>8</v>
      </c>
      <c r="E60" s="60"/>
      <c r="F60" s="60"/>
      <c r="G60" s="60"/>
      <c r="H60" s="60"/>
      <c r="I60" s="60" t="s">
        <v>5</v>
      </c>
      <c r="J60" s="60"/>
      <c r="K60" s="60"/>
      <c r="L60" s="60"/>
      <c r="M60" s="60"/>
      <c r="N60" s="60"/>
    </row>
    <row r="61" spans="1:25" ht="22" customHeight="1">
      <c r="B61" s="16" t="s">
        <v>154</v>
      </c>
      <c r="C61" s="25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</row>
    <row r="62" spans="1:25" ht="22" customHeight="1">
      <c r="A62" s="11"/>
      <c r="B62" s="16" t="s">
        <v>155</v>
      </c>
      <c r="C62" s="17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</row>
    <row r="63" spans="1:25" ht="22" customHeight="1">
      <c r="B63" s="16" t="s">
        <v>156</v>
      </c>
      <c r="C63" s="25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</row>
    <row r="64" spans="1:25" ht="22" customHeight="1">
      <c r="B64" s="16" t="s">
        <v>157</v>
      </c>
      <c r="C64" s="25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</row>
    <row r="65" spans="2:14" ht="22" customHeight="1">
      <c r="B65" s="16" t="s">
        <v>158</v>
      </c>
      <c r="C65" s="25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</row>
    <row r="66" spans="2:14" ht="22" customHeight="1">
      <c r="B66" s="16" t="s">
        <v>159</v>
      </c>
      <c r="C66" s="25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</row>
  </sheetData>
  <mergeCells count="202">
    <mergeCell ref="H38:I38"/>
    <mergeCell ref="Q24:U24"/>
    <mergeCell ref="J24:N24"/>
    <mergeCell ref="O38:P38"/>
    <mergeCell ref="D25:G25"/>
    <mergeCell ref="H28:I28"/>
    <mergeCell ref="B21:C21"/>
    <mergeCell ref="D21:G21"/>
    <mergeCell ref="H21:I21"/>
    <mergeCell ref="O23:P23"/>
    <mergeCell ref="J23:N23"/>
    <mergeCell ref="Q22:U22"/>
    <mergeCell ref="B22:C22"/>
    <mergeCell ref="D22:G22"/>
    <mergeCell ref="H22:I22"/>
    <mergeCell ref="J22:N22"/>
    <mergeCell ref="O22:P22"/>
    <mergeCell ref="J21:N21"/>
    <mergeCell ref="O21:P21"/>
    <mergeCell ref="B48:F48"/>
    <mergeCell ref="G56:J56"/>
    <mergeCell ref="L56:Y56"/>
    <mergeCell ref="B52:F53"/>
    <mergeCell ref="B56:F57"/>
    <mergeCell ref="J25:N25"/>
    <mergeCell ref="G57:J57"/>
    <mergeCell ref="L57:Y57"/>
    <mergeCell ref="J17:N17"/>
    <mergeCell ref="O17:P17"/>
    <mergeCell ref="O18:P18"/>
    <mergeCell ref="O19:P19"/>
    <mergeCell ref="O20:P20"/>
    <mergeCell ref="Q20:U20"/>
    <mergeCell ref="G47:H47"/>
    <mergeCell ref="G48:H48"/>
    <mergeCell ref="I48:N48"/>
    <mergeCell ref="O48:Y48"/>
    <mergeCell ref="G54:J54"/>
    <mergeCell ref="L54:Y54"/>
    <mergeCell ref="G55:J55"/>
    <mergeCell ref="L55:Y55"/>
    <mergeCell ref="G53:J53"/>
    <mergeCell ref="L53:Y53"/>
    <mergeCell ref="B54:F55"/>
    <mergeCell ref="D66:H66"/>
    <mergeCell ref="I61:N61"/>
    <mergeCell ref="I62:N62"/>
    <mergeCell ref="I63:N63"/>
    <mergeCell ref="I64:N64"/>
    <mergeCell ref="I65:N65"/>
    <mergeCell ref="I66:N66"/>
    <mergeCell ref="D61:H61"/>
    <mergeCell ref="D62:H62"/>
    <mergeCell ref="D63:H63"/>
    <mergeCell ref="D64:H64"/>
    <mergeCell ref="D65:H65"/>
    <mergeCell ref="D60:H60"/>
    <mergeCell ref="I60:N60"/>
    <mergeCell ref="V5:Y5"/>
    <mergeCell ref="E5:F5"/>
    <mergeCell ref="O42:P42"/>
    <mergeCell ref="O43:P43"/>
    <mergeCell ref="O44:P44"/>
    <mergeCell ref="H41:I41"/>
    <mergeCell ref="H42:I42"/>
    <mergeCell ref="H43:I43"/>
    <mergeCell ref="H44:I44"/>
    <mergeCell ref="D42:G42"/>
    <mergeCell ref="D43:G43"/>
    <mergeCell ref="D44:G44"/>
    <mergeCell ref="D41:G41"/>
    <mergeCell ref="J42:N42"/>
    <mergeCell ref="J43:N43"/>
    <mergeCell ref="J44:N44"/>
    <mergeCell ref="O34:P34"/>
    <mergeCell ref="O35:P35"/>
    <mergeCell ref="O36:P36"/>
    <mergeCell ref="O37:P37"/>
    <mergeCell ref="P11:R11"/>
    <mergeCell ref="P12:R12"/>
    <mergeCell ref="O7:R7"/>
    <mergeCell ref="P9:R9"/>
    <mergeCell ref="I10:K10"/>
    <mergeCell ref="I11:K11"/>
    <mergeCell ref="D38:G38"/>
    <mergeCell ref="J34:N34"/>
    <mergeCell ref="J35:N35"/>
    <mergeCell ref="J36:N36"/>
    <mergeCell ref="J37:N37"/>
    <mergeCell ref="J38:N38"/>
    <mergeCell ref="H33:I33"/>
    <mergeCell ref="H34:I34"/>
    <mergeCell ref="H35:I35"/>
    <mergeCell ref="H36:I36"/>
    <mergeCell ref="H37:I37"/>
    <mergeCell ref="D36:G36"/>
    <mergeCell ref="J18:N18"/>
    <mergeCell ref="J19:N19"/>
    <mergeCell ref="J20:N20"/>
    <mergeCell ref="D24:G24"/>
    <mergeCell ref="J33:N33"/>
    <mergeCell ref="H29:I29"/>
    <mergeCell ref="H30:I30"/>
    <mergeCell ref="I14:U14"/>
    <mergeCell ref="I12:K12"/>
    <mergeCell ref="D33:G33"/>
    <mergeCell ref="L8:N8"/>
    <mergeCell ref="P8:R8"/>
    <mergeCell ref="L9:N9"/>
    <mergeCell ref="L10:N10"/>
    <mergeCell ref="H16:N16"/>
    <mergeCell ref="Q25:U25"/>
    <mergeCell ref="Q23:U23"/>
    <mergeCell ref="Q21:U21"/>
    <mergeCell ref="Q17:U17"/>
    <mergeCell ref="O16:U16"/>
    <mergeCell ref="S8:Y8"/>
    <mergeCell ref="P13:R13"/>
    <mergeCell ref="S9:Y13"/>
    <mergeCell ref="I13:K13"/>
    <mergeCell ref="L11:N11"/>
    <mergeCell ref="L12:N12"/>
    <mergeCell ref="L13:N13"/>
    <mergeCell ref="Q18:U18"/>
    <mergeCell ref="Q19:U19"/>
    <mergeCell ref="P10:R10"/>
    <mergeCell ref="B9:H13"/>
    <mergeCell ref="I8:K8"/>
    <mergeCell ref="B8:H8"/>
    <mergeCell ref="I9:K9"/>
    <mergeCell ref="Q26:U26"/>
    <mergeCell ref="D37:G37"/>
    <mergeCell ref="O47:Y47"/>
    <mergeCell ref="J41:N41"/>
    <mergeCell ref="I47:N47"/>
    <mergeCell ref="B47:F47"/>
    <mergeCell ref="B35:C35"/>
    <mergeCell ref="B36:C36"/>
    <mergeCell ref="B37:C37"/>
    <mergeCell ref="B38:C38"/>
    <mergeCell ref="B33:C33"/>
    <mergeCell ref="B34:C34"/>
    <mergeCell ref="B41:C41"/>
    <mergeCell ref="B42:C42"/>
    <mergeCell ref="B43:C43"/>
    <mergeCell ref="B44:C44"/>
    <mergeCell ref="D34:G34"/>
    <mergeCell ref="D35:G35"/>
    <mergeCell ref="D29:G29"/>
    <mergeCell ref="J29:N29"/>
    <mergeCell ref="J30:N30"/>
    <mergeCell ref="B27:C27"/>
    <mergeCell ref="D27:G27"/>
    <mergeCell ref="H26:I26"/>
    <mergeCell ref="G52:J52"/>
    <mergeCell ref="L52:Y52"/>
    <mergeCell ref="B23:C23"/>
    <mergeCell ref="B18:C18"/>
    <mergeCell ref="B19:C19"/>
    <mergeCell ref="B20:C20"/>
    <mergeCell ref="D18:G18"/>
    <mergeCell ref="D19:G19"/>
    <mergeCell ref="D20:G20"/>
    <mergeCell ref="D23:G23"/>
    <mergeCell ref="J26:N26"/>
    <mergeCell ref="J28:N28"/>
    <mergeCell ref="B29:C29"/>
    <mergeCell ref="B30:C30"/>
    <mergeCell ref="H24:I24"/>
    <mergeCell ref="D30:G30"/>
    <mergeCell ref="O26:P26"/>
    <mergeCell ref="O28:P28"/>
    <mergeCell ref="O29:P29"/>
    <mergeCell ref="O30:P30"/>
    <mergeCell ref="H27:I27"/>
    <mergeCell ref="J27:N27"/>
    <mergeCell ref="O27:P27"/>
    <mergeCell ref="B28:C28"/>
    <mergeCell ref="Q27:U27"/>
    <mergeCell ref="Q5:S5"/>
    <mergeCell ref="M5:P5"/>
    <mergeCell ref="B51:F51"/>
    <mergeCell ref="G51:J51"/>
    <mergeCell ref="L51:Y51"/>
    <mergeCell ref="B24:C24"/>
    <mergeCell ref="B25:C25"/>
    <mergeCell ref="B26:C26"/>
    <mergeCell ref="B17:C17"/>
    <mergeCell ref="H17:I17"/>
    <mergeCell ref="H18:I18"/>
    <mergeCell ref="H19:I19"/>
    <mergeCell ref="H20:I20"/>
    <mergeCell ref="H23:I23"/>
    <mergeCell ref="D17:G17"/>
    <mergeCell ref="O24:P24"/>
    <mergeCell ref="O25:P25"/>
    <mergeCell ref="Q28:U28"/>
    <mergeCell ref="Q29:U29"/>
    <mergeCell ref="Q30:U30"/>
    <mergeCell ref="D26:G26"/>
    <mergeCell ref="H25:I25"/>
    <mergeCell ref="D28:G28"/>
  </mergeCells>
  <phoneticPr fontId="1"/>
  <dataValidations count="13">
    <dataValidation type="list" allowBlank="1" showInputMessage="1" showErrorMessage="1" sqref="L6:L7 D6:D7 F7 H6:H7 J7 D3:D4 G3:G4 P3 V4 X3:X4 J3:J4 M6 S7 U7 W7 O4 M3 T4 S3 R6" xr:uid="{00000000-0002-0000-0000-000000000000}">
      <formula1>"□,☑"</formula1>
    </dataValidation>
    <dataValidation type="list" allowBlank="1" showInputMessage="1" showErrorMessage="1" sqref="O34:P38" xr:uid="{00000000-0002-0000-0000-000001000000}">
      <formula1>" （     ）, （ 反 ）, （ ラ  ）, （ 異 ）,（ 繰 ）, （ 再 ）, （ 距 ）, （ 交 ）, （ 去 ）"</formula1>
    </dataValidation>
    <dataValidation type="list" allowBlank="1" showInputMessage="1" showErrorMessage="1" sqref="O43:P44" xr:uid="{00000000-0002-0000-0000-000002000000}">
      <formula1>" （        ）, （ 不正 ）, （ 乱暴 ）, （ つば ）,（ 阻止(手) ）, （ 阻止(他) ）, （ 暴言 ）, （ 警告2 ）"</formula1>
    </dataValidation>
    <dataValidation type="custom" imeMode="halfAlpha" allowBlank="1" showInputMessage="1" showErrorMessage="1" sqref="P8:R13 L8:N13" xr:uid="{00000000-0002-0000-0000-000003000000}">
      <formula1>AND(LEN(F65499)=LENB(F65499),ISNUMBER(F65499))</formula1>
    </dataValidation>
    <dataValidation type="list" allowBlank="1" showInputMessage="1" showErrorMessage="1" sqref="G52:J57" xr:uid="{00000000-0002-0000-0000-000006000000}">
      <formula1>TeamAB</formula1>
    </dataValidation>
    <dataValidation type="list" allowBlank="1" showInputMessage="1" showErrorMessage="1" sqref="O42:P42" xr:uid="{00000000-0002-0000-0000-000007000000}">
      <formula1>"（        ）, （ 不正 ）, （ 阻止(手) ）, （ 阻止(他) ）, （ 乱暴 ）, （ つば ）,（ 暴言 ）, （ 警告2 ）"</formula1>
    </dataValidation>
    <dataValidation type="list" allowBlank="1" showInputMessage="1" showErrorMessage="1" sqref="K52:K57" xr:uid="{00000000-0002-0000-0000-000008000000}">
      <formula1>"◎,〇,△,× "</formula1>
    </dataValidation>
    <dataValidation imeMode="on" allowBlank="1" showInputMessage="1" showErrorMessage="1" sqref="Q42:Q44 L52:Y57 O48:Y48 Q34:Q38" xr:uid="{00000000-0002-0000-0000-000009000000}"/>
    <dataValidation type="custom" imeMode="halfAlpha" allowBlank="1" showInputMessage="1" showErrorMessage="1" errorTitle="背番号以外は不可" error="数字を入力してください" sqref="G48:H48 H34:I38 H42:I44 O18:P30 H18:I30" xr:uid="{27B5B77E-4FE6-F846-B281-38161311B9AE}">
      <formula1>AND(LEN(G18)=LENB(G18),ISNUMBER(G18))</formula1>
    </dataValidation>
    <dataValidation type="custom" errorStyle="warning" imeMode="on" allowBlank="1" showInputMessage="1" showErrorMessage="1" error="姓と名の間には半角スペースを入れてください" sqref="I48:N48 J34:N38 J42:N44 J18:N30 Q18:U30" xr:uid="{0A6F99BF-E77B-3149-B53E-D8B99C157571}">
      <formula1>ISNUMBER(FIND(" ",I18,1))</formula1>
    </dataValidation>
    <dataValidation type="list" allowBlank="1" showInputMessage="1" showErrorMessage="1" error="チームA,B欄が空白です" sqref="B48:F48 D34:G38 D42:G44 D18:G30" xr:uid="{BDA37909-B94F-2146-9652-9930F935EFA9}">
      <formula1>TeamAB</formula1>
    </dataValidation>
    <dataValidation type="list" showInputMessage="1" showErrorMessage="1" error="カテゴリーに☑を入れてからリストから選んでください" prompt="カテゴリーに☑を入れると、リストからチームが選べます" sqref="B9:H13 S9:Y13" xr:uid="{613EF9F5-5F47-764D-BE46-4085762B695D}">
      <formula1>INDIRECT(TeamList)</formula1>
    </dataValidation>
    <dataValidation type="list" allowBlank="1" showInputMessage="1" showErrorMessage="1" sqref="O8" xr:uid="{1AA78322-7A7C-C945-BB52-89270AF3C104}">
      <formula1>"―,（不戦）"</formula1>
    </dataValidation>
  </dataValidations>
  <pageMargins left="0.25" right="0.25" top="0.75" bottom="0.5" header="0.3" footer="0.3"/>
  <pageSetup paperSize="9" scale="6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1"/>
  <sheetViews>
    <sheetView showGridLines="0" zoomScale="85" workbookViewId="0">
      <selection activeCell="B4" sqref="B4"/>
    </sheetView>
  </sheetViews>
  <sheetFormatPr baseColWidth="10" defaultColWidth="8.625" defaultRowHeight="15"/>
  <cols>
    <col min="1" max="16384" width="8.625" style="36"/>
  </cols>
  <sheetData>
    <row r="1" spans="1:1">
      <c r="A1" s="36" t="s">
        <v>172</v>
      </c>
    </row>
    <row r="2" spans="1:1">
      <c r="A2" s="36" t="s">
        <v>147</v>
      </c>
    </row>
    <row r="20" s="36" customFormat="1" ht="15" customHeight="1"/>
    <row r="21" s="36" customFormat="1" ht="15" customHeight="1"/>
  </sheetData>
  <phoneticPr fontId="2"/>
  <pageMargins left="0.75" right="0.75" top="1" bottom="1" header="0.51200000000000001" footer="0.5120000000000000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5"/>
  <sheetViews>
    <sheetView workbookViewId="0">
      <selection activeCell="D2" sqref="D2"/>
    </sheetView>
  </sheetViews>
  <sheetFormatPr baseColWidth="10" defaultColWidth="10.75" defaultRowHeight="16" customHeight="1"/>
  <cols>
    <col min="1" max="1" width="8.25" style="45" customWidth="1"/>
    <col min="2" max="2" width="9.125" style="45" customWidth="1"/>
    <col min="3" max="3" width="3.125" style="45" customWidth="1"/>
    <col min="4" max="4" width="17.625" style="7" customWidth="1"/>
    <col min="5" max="6" width="5" style="7" customWidth="1"/>
    <col min="7" max="7" width="14.875" style="36" customWidth="1"/>
    <col min="8" max="8" width="3.75" style="36" customWidth="1"/>
    <col min="9" max="9" width="10.125" style="36" customWidth="1"/>
    <col min="10" max="10" width="5.375" style="36" customWidth="1"/>
    <col min="11" max="11" width="12.75" style="36" customWidth="1"/>
    <col min="12" max="12" width="14.875" style="36" customWidth="1"/>
    <col min="13" max="13" width="32.875" style="36" bestFit="1" customWidth="1"/>
    <col min="14" max="14" width="14.875" style="36" customWidth="1"/>
    <col min="15" max="15" width="13.25" style="36" bestFit="1" customWidth="1"/>
    <col min="16" max="16" width="4.625" style="36" customWidth="1"/>
    <col min="17" max="21" width="11.75" style="36" customWidth="1"/>
    <col min="22" max="16384" width="10.75" style="36"/>
  </cols>
  <sheetData>
    <row r="1" spans="1:21" ht="16" customHeight="1">
      <c r="I1" s="36" t="s">
        <v>128</v>
      </c>
      <c r="J1" s="37" t="s">
        <v>129</v>
      </c>
      <c r="K1" s="36" t="s">
        <v>130</v>
      </c>
      <c r="M1" s="38" t="s">
        <v>146</v>
      </c>
      <c r="O1" s="36" t="s">
        <v>67</v>
      </c>
    </row>
    <row r="2" spans="1:21" ht="16" customHeight="1">
      <c r="A2" s="45" t="str">
        <f>審判報告書!E5 &amp; "/" &amp; TEXT(審判報告書!H5, "00") &amp; "/" &amp; TEXT(審判報告書!J5, "00")</f>
        <v>2026/00/00</v>
      </c>
      <c r="B2" s="50" t="s">
        <v>169</v>
      </c>
      <c r="C2" s="50" t="s">
        <v>170</v>
      </c>
      <c r="D2" s="7" t="str">
        <f>CONCATENATE(チームA,"vs",チームB)</f>
        <v>vs</v>
      </c>
      <c r="E2" s="7" t="str">
        <f>CONCATENATE(審判報告書!L8,"-",審判報告書!P8)</f>
        <v>-</v>
      </c>
      <c r="H2" s="1" t="s">
        <v>123</v>
      </c>
      <c r="I2" s="39">
        <f>審判報告書!D18</f>
        <v>0</v>
      </c>
      <c r="J2" s="36">
        <f>審判報告書!H18</f>
        <v>0</v>
      </c>
      <c r="K2" s="36">
        <f>審判報告書!J18</f>
        <v>0</v>
      </c>
      <c r="M2" s="1"/>
      <c r="O2" s="36" t="s">
        <v>68</v>
      </c>
      <c r="P2" s="36" t="s">
        <v>92</v>
      </c>
      <c r="R2" s="1" t="s">
        <v>61</v>
      </c>
      <c r="S2" s="1" t="s">
        <v>62</v>
      </c>
    </row>
    <row r="3" spans="1:21" ht="16" customHeight="1">
      <c r="A3" s="49" t="str">
        <f>IF(AND(ISNUMBER(審判報告書!L13),ISNUMBER(審判報告書!P13)),"#PK "&amp;審判報告書!L13&amp;"-"&amp;審判報告書!P13,IF(審判報告書!O8="（不戦）","#不戦",""))</f>
        <v/>
      </c>
      <c r="H3" s="1" t="s">
        <v>124</v>
      </c>
      <c r="I3" s="39">
        <f>I2</f>
        <v>0</v>
      </c>
      <c r="J3" s="36">
        <f>審判報告書!O18</f>
        <v>0</v>
      </c>
      <c r="K3" s="36">
        <f>審判報告書!Q18</f>
        <v>0</v>
      </c>
      <c r="M3" s="40" t="s">
        <v>131</v>
      </c>
      <c r="O3" s="36" t="s">
        <v>69</v>
      </c>
      <c r="P3" s="36" t="s">
        <v>111</v>
      </c>
      <c r="Q3" s="1" t="s">
        <v>60</v>
      </c>
    </row>
    <row r="4" spans="1:21" ht="16" customHeight="1">
      <c r="H4" s="1" t="s">
        <v>123</v>
      </c>
      <c r="I4" s="39">
        <f>審判報告書!D19</f>
        <v>0</v>
      </c>
      <c r="J4" s="36">
        <f>審判報告書!H19</f>
        <v>0</v>
      </c>
      <c r="K4" s="36">
        <f>審判報告書!J19</f>
        <v>0</v>
      </c>
      <c r="M4" s="41" t="s">
        <v>132</v>
      </c>
      <c r="O4" s="36" t="s">
        <v>70</v>
      </c>
      <c r="P4" s="36" t="s">
        <v>93</v>
      </c>
      <c r="R4" s="1" t="s">
        <v>61</v>
      </c>
      <c r="S4" s="1" t="s">
        <v>62</v>
      </c>
    </row>
    <row r="5" spans="1:21" ht="16" customHeight="1">
      <c r="A5" s="51" t="s">
        <v>167</v>
      </c>
      <c r="H5" s="1" t="s">
        <v>124</v>
      </c>
      <c r="I5" s="39">
        <f>I4</f>
        <v>0</v>
      </c>
      <c r="J5" s="36">
        <f>審判報告書!O19</f>
        <v>0</v>
      </c>
      <c r="K5" s="36">
        <f>審判報告書!Q19</f>
        <v>0</v>
      </c>
      <c r="M5" s="41" t="s">
        <v>133</v>
      </c>
      <c r="O5" s="36" t="s">
        <v>71</v>
      </c>
      <c r="P5" s="36" t="s">
        <v>94</v>
      </c>
      <c r="R5" s="1" t="s">
        <v>61</v>
      </c>
      <c r="S5" s="1" t="s">
        <v>62</v>
      </c>
    </row>
    <row r="6" spans="1:21" ht="16" customHeight="1">
      <c r="A6" s="51" t="s">
        <v>168</v>
      </c>
      <c r="H6" s="1" t="s">
        <v>123</v>
      </c>
      <c r="I6" s="39">
        <f>審判報告書!D20</f>
        <v>0</v>
      </c>
      <c r="J6" s="36">
        <f>審判報告書!H20</f>
        <v>0</v>
      </c>
      <c r="K6" s="36">
        <f>審判報告書!J20</f>
        <v>0</v>
      </c>
      <c r="M6" s="1"/>
      <c r="O6" s="36" t="s">
        <v>72</v>
      </c>
      <c r="P6" s="36" t="s">
        <v>95</v>
      </c>
      <c r="R6" s="1" t="s">
        <v>61</v>
      </c>
    </row>
    <row r="7" spans="1:21" ht="16" customHeight="1">
      <c r="H7" s="1" t="s">
        <v>124</v>
      </c>
      <c r="I7" s="39">
        <f t="shared" ref="I7" si="0">I6</f>
        <v>0</v>
      </c>
      <c r="J7" s="36">
        <f>審判報告書!O20</f>
        <v>0</v>
      </c>
      <c r="K7" s="36">
        <f>審判報告書!Q20</f>
        <v>0</v>
      </c>
      <c r="M7" s="40" t="s">
        <v>134</v>
      </c>
      <c r="O7" s="36" t="s">
        <v>73</v>
      </c>
      <c r="P7" s="36" t="s">
        <v>96</v>
      </c>
      <c r="R7" s="1" t="s">
        <v>61</v>
      </c>
      <c r="S7" s="1" t="s">
        <v>62</v>
      </c>
      <c r="T7" s="1" t="s">
        <v>63</v>
      </c>
      <c r="U7" s="1" t="s">
        <v>64</v>
      </c>
    </row>
    <row r="8" spans="1:21" ht="16" customHeight="1">
      <c r="H8" s="1" t="s">
        <v>123</v>
      </c>
      <c r="I8" s="39">
        <f>審判報告書!D21</f>
        <v>0</v>
      </c>
      <c r="J8" s="36">
        <f>審判報告書!H21</f>
        <v>0</v>
      </c>
      <c r="K8" s="36">
        <f>審判報告書!J21</f>
        <v>0</v>
      </c>
      <c r="M8" s="41" t="s">
        <v>135</v>
      </c>
      <c r="O8" s="36" t="s">
        <v>74</v>
      </c>
      <c r="P8" s="36" t="s">
        <v>112</v>
      </c>
      <c r="Q8" s="1" t="s">
        <v>60</v>
      </c>
    </row>
    <row r="9" spans="1:21" ht="16" customHeight="1">
      <c r="H9" s="1" t="s">
        <v>124</v>
      </c>
      <c r="I9" s="39">
        <f t="shared" ref="I9" si="1">I8</f>
        <v>0</v>
      </c>
      <c r="J9" s="36">
        <f>審判報告書!O21</f>
        <v>0</v>
      </c>
      <c r="K9" s="36">
        <f>審判報告書!Q21</f>
        <v>0</v>
      </c>
      <c r="M9" s="41" t="s">
        <v>136</v>
      </c>
      <c r="O9" s="36" t="s">
        <v>75</v>
      </c>
      <c r="P9" s="36" t="s">
        <v>97</v>
      </c>
      <c r="R9" s="1" t="s">
        <v>61</v>
      </c>
    </row>
    <row r="10" spans="1:21" ht="16" customHeight="1">
      <c r="H10" s="1" t="s">
        <v>123</v>
      </c>
      <c r="I10" s="39">
        <f>審判報告書!D22</f>
        <v>0</v>
      </c>
      <c r="J10" s="36">
        <f>審判報告書!H22</f>
        <v>0</v>
      </c>
      <c r="K10" s="36">
        <f>審判報告書!J22</f>
        <v>0</v>
      </c>
      <c r="M10" s="1"/>
      <c r="O10" s="36" t="s">
        <v>76</v>
      </c>
      <c r="P10" s="36" t="s">
        <v>107</v>
      </c>
      <c r="S10" s="1" t="s">
        <v>62</v>
      </c>
    </row>
    <row r="11" spans="1:21" ht="16" customHeight="1">
      <c r="H11" s="1" t="s">
        <v>124</v>
      </c>
      <c r="I11" s="39">
        <f t="shared" ref="I11" si="2">I10</f>
        <v>0</v>
      </c>
      <c r="J11" s="36">
        <f>審判報告書!O22</f>
        <v>0</v>
      </c>
      <c r="K11" s="36">
        <f>審判報告書!Q22</f>
        <v>0</v>
      </c>
      <c r="M11" s="40" t="s">
        <v>137</v>
      </c>
      <c r="O11" s="36" t="s">
        <v>77</v>
      </c>
      <c r="P11" s="36" t="s">
        <v>98</v>
      </c>
      <c r="R11" s="1" t="s">
        <v>61</v>
      </c>
      <c r="S11" s="1" t="s">
        <v>62</v>
      </c>
      <c r="T11" s="1" t="s">
        <v>63</v>
      </c>
    </row>
    <row r="12" spans="1:21" ht="16" customHeight="1">
      <c r="H12" s="1" t="s">
        <v>123</v>
      </c>
      <c r="I12" s="39">
        <f>審判報告書!D23</f>
        <v>0</v>
      </c>
      <c r="J12" s="36">
        <f>審判報告書!H23</f>
        <v>0</v>
      </c>
      <c r="K12" s="36">
        <f>審判報告書!J23</f>
        <v>0</v>
      </c>
      <c r="M12" s="41" t="s">
        <v>138</v>
      </c>
      <c r="O12" s="36" t="s">
        <v>78</v>
      </c>
      <c r="P12" s="36" t="s">
        <v>106</v>
      </c>
      <c r="S12" s="1" t="s">
        <v>62</v>
      </c>
      <c r="U12" s="1" t="s">
        <v>64</v>
      </c>
    </row>
    <row r="13" spans="1:21" ht="16" customHeight="1">
      <c r="H13" s="1" t="s">
        <v>124</v>
      </c>
      <c r="I13" s="39">
        <f t="shared" ref="I13" si="3">I12</f>
        <v>0</v>
      </c>
      <c r="J13" s="36">
        <f>審判報告書!O23</f>
        <v>0</v>
      </c>
      <c r="K13" s="36">
        <f>審判報告書!Q23</f>
        <v>0</v>
      </c>
      <c r="M13" s="41" t="s">
        <v>139</v>
      </c>
      <c r="O13" s="36" t="s">
        <v>79</v>
      </c>
      <c r="P13" s="36" t="s">
        <v>105</v>
      </c>
      <c r="S13" s="1" t="s">
        <v>62</v>
      </c>
      <c r="T13" s="1" t="s">
        <v>63</v>
      </c>
      <c r="U13" s="1" t="s">
        <v>64</v>
      </c>
    </row>
    <row r="14" spans="1:21" ht="16" customHeight="1">
      <c r="H14" s="1" t="s">
        <v>123</v>
      </c>
      <c r="I14" s="39">
        <f>審判報告書!D24</f>
        <v>0</v>
      </c>
      <c r="J14" s="36">
        <f>審判報告書!H24</f>
        <v>0</v>
      </c>
      <c r="K14" s="36">
        <f>審判報告書!J24</f>
        <v>0</v>
      </c>
      <c r="M14" s="1"/>
      <c r="O14" s="36" t="s">
        <v>80</v>
      </c>
      <c r="P14" s="36" t="s">
        <v>101</v>
      </c>
      <c r="R14" s="1" t="s">
        <v>61</v>
      </c>
    </row>
    <row r="15" spans="1:21" ht="16" customHeight="1">
      <c r="H15" s="1" t="s">
        <v>124</v>
      </c>
      <c r="I15" s="39">
        <f t="shared" ref="I15" si="4">I14</f>
        <v>0</v>
      </c>
      <c r="J15" s="36">
        <f>審判報告書!O24</f>
        <v>0</v>
      </c>
      <c r="K15" s="36">
        <f>審判報告書!Q24</f>
        <v>0</v>
      </c>
      <c r="M15" s="40" t="s">
        <v>140</v>
      </c>
      <c r="O15" s="36" t="s">
        <v>81</v>
      </c>
      <c r="P15" s="36" t="s">
        <v>112</v>
      </c>
      <c r="Q15" s="1" t="s">
        <v>60</v>
      </c>
    </row>
    <row r="16" spans="1:21" ht="16" customHeight="1">
      <c r="H16" s="1" t="s">
        <v>123</v>
      </c>
      <c r="I16" s="39">
        <f>審判報告書!D25</f>
        <v>0</v>
      </c>
      <c r="J16" s="36">
        <f>審判報告書!H25</f>
        <v>0</v>
      </c>
      <c r="K16" s="36">
        <f>審判報告書!J25</f>
        <v>0</v>
      </c>
      <c r="M16" s="41" t="s">
        <v>141</v>
      </c>
      <c r="O16" s="36" t="s">
        <v>82</v>
      </c>
      <c r="P16" s="36" t="s">
        <v>108</v>
      </c>
      <c r="R16" s="1" t="s">
        <v>61</v>
      </c>
      <c r="S16" s="1" t="s">
        <v>62</v>
      </c>
    </row>
    <row r="17" spans="8:21" ht="16" customHeight="1">
      <c r="H17" s="1" t="s">
        <v>124</v>
      </c>
      <c r="I17" s="39">
        <f t="shared" ref="I17" si="5">I16</f>
        <v>0</v>
      </c>
      <c r="J17" s="36">
        <f>審判報告書!O25</f>
        <v>0</v>
      </c>
      <c r="K17" s="36">
        <f>審判報告書!Q25</f>
        <v>0</v>
      </c>
      <c r="M17" s="41" t="s">
        <v>142</v>
      </c>
      <c r="O17" s="36" t="s">
        <v>83</v>
      </c>
      <c r="P17" s="36" t="s">
        <v>100</v>
      </c>
      <c r="R17" s="1" t="s">
        <v>61</v>
      </c>
    </row>
    <row r="18" spans="8:21" ht="16" customHeight="1">
      <c r="H18" s="1" t="s">
        <v>123</v>
      </c>
      <c r="I18" s="39">
        <f>審判報告書!D26</f>
        <v>0</v>
      </c>
      <c r="J18" s="36">
        <f>審判報告書!H26</f>
        <v>0</v>
      </c>
      <c r="K18" s="36">
        <f>審判報告書!J26</f>
        <v>0</v>
      </c>
      <c r="M18" s="1"/>
      <c r="O18" s="36" t="s">
        <v>84</v>
      </c>
      <c r="P18" s="36" t="s">
        <v>99</v>
      </c>
      <c r="R18" s="1" t="s">
        <v>61</v>
      </c>
    </row>
    <row r="19" spans="8:21" ht="16" customHeight="1">
      <c r="H19" s="1" t="s">
        <v>124</v>
      </c>
      <c r="I19" s="39">
        <f t="shared" ref="I19" si="6">I18</f>
        <v>0</v>
      </c>
      <c r="J19" s="36">
        <f>審判報告書!O26</f>
        <v>0</v>
      </c>
      <c r="K19" s="36">
        <f>審判報告書!Q26</f>
        <v>0</v>
      </c>
      <c r="M19" s="40" t="s">
        <v>143</v>
      </c>
      <c r="O19" s="36" t="s">
        <v>85</v>
      </c>
      <c r="P19" s="36" t="s">
        <v>104</v>
      </c>
      <c r="R19" s="1" t="s">
        <v>61</v>
      </c>
    </row>
    <row r="20" spans="8:21" ht="16" customHeight="1">
      <c r="H20" s="1" t="s">
        <v>123</v>
      </c>
      <c r="I20" s="39">
        <f>審判報告書!D28</f>
        <v>0</v>
      </c>
      <c r="J20" s="36">
        <f>審判報告書!H28</f>
        <v>0</v>
      </c>
      <c r="K20" s="36">
        <f>審判報告書!J28</f>
        <v>0</v>
      </c>
      <c r="M20" s="41" t="s">
        <v>144</v>
      </c>
      <c r="O20" s="36" t="s">
        <v>86</v>
      </c>
      <c r="P20" s="36" t="s">
        <v>102</v>
      </c>
      <c r="R20" s="1" t="s">
        <v>61</v>
      </c>
      <c r="S20" s="1" t="s">
        <v>62</v>
      </c>
      <c r="T20" s="1" t="s">
        <v>63</v>
      </c>
    </row>
    <row r="21" spans="8:21" ht="16" customHeight="1">
      <c r="H21" s="1" t="s">
        <v>124</v>
      </c>
      <c r="I21" s="39">
        <f t="shared" ref="I21" si="7">I20</f>
        <v>0</v>
      </c>
      <c r="J21" s="36">
        <f>審判報告書!O28</f>
        <v>0</v>
      </c>
      <c r="K21" s="36">
        <f>審判報告書!Q28</f>
        <v>0</v>
      </c>
      <c r="M21" s="41" t="s">
        <v>145</v>
      </c>
      <c r="O21" s="36" t="s">
        <v>87</v>
      </c>
      <c r="P21" s="36" t="s">
        <v>113</v>
      </c>
      <c r="Q21" s="1" t="s">
        <v>60</v>
      </c>
    </row>
    <row r="22" spans="8:21" ht="16" customHeight="1">
      <c r="H22" s="1" t="s">
        <v>123</v>
      </c>
      <c r="I22" s="39">
        <f>審判報告書!D29</f>
        <v>0</v>
      </c>
      <c r="J22" s="36">
        <f>審判報告書!H29</f>
        <v>0</v>
      </c>
      <c r="K22" s="36">
        <f>審判報告書!J29</f>
        <v>0</v>
      </c>
      <c r="M22" s="1"/>
      <c r="O22" s="36" t="s">
        <v>88</v>
      </c>
      <c r="P22" s="36" t="s">
        <v>110</v>
      </c>
      <c r="T22" s="1" t="s">
        <v>63</v>
      </c>
    </row>
    <row r="23" spans="8:21" ht="16" customHeight="1">
      <c r="H23" s="1" t="s">
        <v>124</v>
      </c>
      <c r="I23" s="39">
        <f t="shared" ref="I23" si="8">I22</f>
        <v>0</v>
      </c>
      <c r="J23" s="36">
        <f>審判報告書!O29</f>
        <v>0</v>
      </c>
      <c r="K23" s="36">
        <f>審判報告書!Q29</f>
        <v>0</v>
      </c>
      <c r="M23" s="1"/>
      <c r="O23" s="36" t="s">
        <v>89</v>
      </c>
      <c r="P23" s="36" t="s">
        <v>109</v>
      </c>
      <c r="T23" s="1" t="s">
        <v>63</v>
      </c>
    </row>
    <row r="24" spans="8:21" ht="16" customHeight="1">
      <c r="H24" s="1" t="s">
        <v>123</v>
      </c>
      <c r="I24" s="39">
        <f>審判報告書!D30</f>
        <v>0</v>
      </c>
      <c r="J24" s="36">
        <f>審判報告書!H30</f>
        <v>0</v>
      </c>
      <c r="K24" s="36">
        <f>審判報告書!J30</f>
        <v>0</v>
      </c>
      <c r="M24" s="38" t="s">
        <v>166</v>
      </c>
      <c r="O24" s="36" t="s">
        <v>90</v>
      </c>
      <c r="P24" s="36" t="s">
        <v>114</v>
      </c>
      <c r="U24" s="1" t="s">
        <v>64</v>
      </c>
    </row>
    <row r="25" spans="8:21" ht="16" customHeight="1">
      <c r="H25" s="1" t="s">
        <v>124</v>
      </c>
      <c r="I25" s="39">
        <f t="shared" ref="I25" si="9">I24</f>
        <v>0</v>
      </c>
      <c r="J25" s="36">
        <f>審判報告書!O30</f>
        <v>0</v>
      </c>
      <c r="K25" s="36">
        <f>審判報告書!Q30</f>
        <v>0</v>
      </c>
      <c r="M25" s="42"/>
      <c r="O25" s="36" t="s">
        <v>91</v>
      </c>
      <c r="P25" s="36" t="s">
        <v>103</v>
      </c>
      <c r="R25" s="1" t="s">
        <v>61</v>
      </c>
      <c r="S25" s="1" t="s">
        <v>62</v>
      </c>
    </row>
    <row r="26" spans="8:21" ht="16" customHeight="1">
      <c r="H26" s="1" t="s">
        <v>125</v>
      </c>
      <c r="I26" s="39">
        <f>審判報告書!D34</f>
        <v>0</v>
      </c>
      <c r="J26" s="36">
        <f>審判報告書!H34</f>
        <v>0</v>
      </c>
      <c r="K26" s="36">
        <f>審判報告書!J34</f>
        <v>0</v>
      </c>
      <c r="M26" s="43" t="s">
        <v>134</v>
      </c>
    </row>
    <row r="27" spans="8:21" ht="16" customHeight="1">
      <c r="H27" s="1" t="s">
        <v>125</v>
      </c>
      <c r="I27" s="39">
        <f>審判報告書!D35</f>
        <v>0</v>
      </c>
      <c r="J27" s="36">
        <f>審判報告書!H35</f>
        <v>0</v>
      </c>
      <c r="K27" s="36">
        <f>審判報告書!J35</f>
        <v>0</v>
      </c>
      <c r="M27" s="44" t="s">
        <v>136</v>
      </c>
    </row>
    <row r="28" spans="8:21" ht="16" customHeight="1">
      <c r="H28" s="1" t="s">
        <v>125</v>
      </c>
      <c r="I28" s="39">
        <f>審判報告書!D36</f>
        <v>0</v>
      </c>
      <c r="J28" s="36">
        <f>審判報告書!H36</f>
        <v>0</v>
      </c>
      <c r="K28" s="36">
        <f>審判報告書!J36</f>
        <v>0</v>
      </c>
      <c r="M28" s="1"/>
    </row>
    <row r="29" spans="8:21" ht="16" customHeight="1">
      <c r="H29" s="1" t="s">
        <v>125</v>
      </c>
      <c r="I29" s="39">
        <f>審判報告書!D37</f>
        <v>0</v>
      </c>
      <c r="J29" s="36">
        <f>審判報告書!H37</f>
        <v>0</v>
      </c>
      <c r="K29" s="36">
        <f>審判報告書!J37</f>
        <v>0</v>
      </c>
      <c r="M29" s="43" t="s">
        <v>137</v>
      </c>
    </row>
    <row r="30" spans="8:21" ht="16" customHeight="1">
      <c r="H30" s="1" t="s">
        <v>125</v>
      </c>
      <c r="I30" s="39">
        <f>審判報告書!D38</f>
        <v>0</v>
      </c>
      <c r="J30" s="36">
        <f>審判報告書!H38</f>
        <v>0</v>
      </c>
      <c r="K30" s="36">
        <f>審判報告書!J38</f>
        <v>0</v>
      </c>
      <c r="M30" s="44" t="s">
        <v>139</v>
      </c>
    </row>
    <row r="31" spans="8:21" ht="16" customHeight="1">
      <c r="H31" s="1" t="s">
        <v>126</v>
      </c>
      <c r="I31" s="39">
        <f>審判報告書!D42</f>
        <v>0</v>
      </c>
      <c r="J31" s="36">
        <f>審判報告書!H42</f>
        <v>0</v>
      </c>
      <c r="K31" s="36">
        <f>審判報告書!J42</f>
        <v>0</v>
      </c>
      <c r="M31" s="1"/>
      <c r="O31" s="36" t="s">
        <v>171</v>
      </c>
      <c r="Q31" s="1" t="s">
        <v>117</v>
      </c>
      <c r="R31" s="1" t="s">
        <v>118</v>
      </c>
      <c r="S31" s="1" t="s">
        <v>119</v>
      </c>
      <c r="T31" s="1" t="s">
        <v>120</v>
      </c>
      <c r="U31" s="1" t="s">
        <v>121</v>
      </c>
    </row>
    <row r="32" spans="8:21" ht="16" customHeight="1">
      <c r="H32" s="1" t="s">
        <v>126</v>
      </c>
      <c r="I32" s="39">
        <f>審判報告書!D43</f>
        <v>0</v>
      </c>
      <c r="J32" s="36">
        <f>審判報告書!H43</f>
        <v>0</v>
      </c>
      <c r="K32" s="36">
        <f>審判報告書!J43</f>
        <v>0</v>
      </c>
      <c r="M32" s="43" t="s">
        <v>140</v>
      </c>
      <c r="Q32" s="36" t="s">
        <v>69</v>
      </c>
      <c r="R32" s="36" t="s">
        <v>68</v>
      </c>
      <c r="S32" s="36" t="s">
        <v>68</v>
      </c>
      <c r="T32" s="36" t="s">
        <v>73</v>
      </c>
      <c r="U32" s="36" t="s">
        <v>73</v>
      </c>
    </row>
    <row r="33" spans="8:21" ht="16" customHeight="1">
      <c r="H33" s="1" t="s">
        <v>126</v>
      </c>
      <c r="I33" s="39">
        <f>審判報告書!D44</f>
        <v>0</v>
      </c>
      <c r="J33" s="36">
        <f>審判報告書!H44</f>
        <v>0</v>
      </c>
      <c r="K33" s="36">
        <f>審判報告書!J44</f>
        <v>0</v>
      </c>
      <c r="M33" s="44" t="s">
        <v>142</v>
      </c>
      <c r="Q33" s="36" t="s">
        <v>74</v>
      </c>
      <c r="R33" s="36" t="s">
        <v>70</v>
      </c>
      <c r="S33" s="36" t="s">
        <v>70</v>
      </c>
      <c r="T33" s="36" t="s">
        <v>77</v>
      </c>
      <c r="U33" s="36" t="s">
        <v>78</v>
      </c>
    </row>
    <row r="34" spans="8:21" ht="16" customHeight="1">
      <c r="H34" s="1" t="s">
        <v>127</v>
      </c>
      <c r="I34" s="39">
        <f>審判報告書!B48</f>
        <v>0</v>
      </c>
      <c r="J34" s="36">
        <f>審判報告書!G48</f>
        <v>0</v>
      </c>
      <c r="K34" s="36">
        <f>審判報告書!I48</f>
        <v>0</v>
      </c>
      <c r="M34" s="1"/>
      <c r="Q34" s="36" t="s">
        <v>81</v>
      </c>
      <c r="R34" s="36" t="s">
        <v>71</v>
      </c>
      <c r="S34" s="36" t="s">
        <v>71</v>
      </c>
      <c r="T34" s="36" t="s">
        <v>79</v>
      </c>
      <c r="U34" s="36" t="s">
        <v>79</v>
      </c>
    </row>
    <row r="35" spans="8:21" ht="16" customHeight="1">
      <c r="M35" s="43" t="s">
        <v>143</v>
      </c>
      <c r="Q35" s="36" t="s">
        <v>87</v>
      </c>
      <c r="R35" s="36" t="s">
        <v>72</v>
      </c>
      <c r="S35" s="36" t="s">
        <v>73</v>
      </c>
      <c r="T35" s="36" t="s">
        <v>86</v>
      </c>
      <c r="U35" s="36" t="s">
        <v>90</v>
      </c>
    </row>
    <row r="36" spans="8:21" ht="16" customHeight="1">
      <c r="H36" s="52" t="str">
        <f>IF(ROWS(審判報告書!A$18:A$44)&lt;&gt;27, "警告：審判報告書シートの個人成績に行が追加されています", "")</f>
        <v/>
      </c>
      <c r="I36" s="39"/>
      <c r="M36" s="44" t="s">
        <v>145</v>
      </c>
      <c r="R36" s="36" t="s">
        <v>73</v>
      </c>
      <c r="S36" s="36" t="s">
        <v>76</v>
      </c>
      <c r="T36" s="36" t="s">
        <v>88</v>
      </c>
    </row>
    <row r="37" spans="8:21" ht="16" customHeight="1">
      <c r="R37" s="36" t="s">
        <v>75</v>
      </c>
      <c r="S37" s="36" t="s">
        <v>77</v>
      </c>
      <c r="T37" s="36" t="s">
        <v>89</v>
      </c>
    </row>
    <row r="38" spans="8:21" ht="16" customHeight="1">
      <c r="I38" s="39"/>
      <c r="R38" s="36" t="s">
        <v>77</v>
      </c>
      <c r="S38" s="36" t="s">
        <v>78</v>
      </c>
    </row>
    <row r="39" spans="8:21" ht="16" customHeight="1">
      <c r="I39" s="39"/>
      <c r="R39" s="36" t="s">
        <v>80</v>
      </c>
      <c r="S39" s="36" t="s">
        <v>79</v>
      </c>
    </row>
    <row r="40" spans="8:21" ht="16" customHeight="1">
      <c r="I40" s="39"/>
      <c r="R40" s="36" t="s">
        <v>82</v>
      </c>
      <c r="S40" s="36" t="s">
        <v>82</v>
      </c>
    </row>
    <row r="41" spans="8:21" ht="16" customHeight="1">
      <c r="I41" s="39"/>
      <c r="R41" s="36" t="s">
        <v>83</v>
      </c>
      <c r="S41" s="36" t="s">
        <v>86</v>
      </c>
    </row>
    <row r="42" spans="8:21" ht="16" customHeight="1">
      <c r="I42" s="39"/>
      <c r="R42" s="36" t="s">
        <v>84</v>
      </c>
      <c r="S42" s="36" t="s">
        <v>91</v>
      </c>
    </row>
    <row r="43" spans="8:21" ht="16" customHeight="1">
      <c r="I43" s="39"/>
      <c r="R43" s="36" t="s">
        <v>85</v>
      </c>
    </row>
    <row r="44" spans="8:21" ht="16" customHeight="1">
      <c r="R44" s="36" t="s">
        <v>86</v>
      </c>
    </row>
    <row r="45" spans="8:21" ht="16" customHeight="1">
      <c r="R45" s="36" t="s">
        <v>91</v>
      </c>
    </row>
  </sheetData>
  <autoFilter ref="H1:Y25" xr:uid="{00000000-0001-0000-0200-000000000000}"/>
  <phoneticPr fontId="4"/>
  <dataValidations count="2">
    <dataValidation type="list" allowBlank="1" showInputMessage="1" showErrorMessage="1" sqref="C2" xr:uid="{060B8221-9A68-D447-ABC4-84A8EE96AB0D}">
      <formula1>"1st,2nd,3rd,4th,5th"</formula1>
    </dataValidation>
    <dataValidation type="list" allowBlank="1" showInputMessage="1" showErrorMessage="1" sqref="B2" xr:uid="{6405443C-EBBB-E948-9787-B32E548496A4}">
      <formula1>"あけぼの山1,あけぼの山2,柏の葉,利根A,利根B,我孫子,富勢,税関"</formula1>
    </dataValidation>
  </dataValidations>
  <pageMargins left="0.7" right="0.7" top="0.75" bottom="0.75" header="0.3" footer="0.3"/>
  <pageSetup paperSize="9" orientation="portrait" horizontalDpi="0" verticalDpi="0"/>
  <ignoredErrors>
    <ignoredError sqref="I4 I6 I8 I10 I12 I14 I16 I18 I20 I22 I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審判報告書</vt:lpstr>
      <vt:lpstr>原紙ファイル添付</vt:lpstr>
      <vt:lpstr>事務局集計</vt:lpstr>
      <vt:lpstr>O30登録チーム</vt:lpstr>
      <vt:lpstr>O40登録チーム</vt:lpstr>
      <vt:lpstr>O50登録チーム</vt:lpstr>
      <vt:lpstr>O60登録チーム</vt:lpstr>
      <vt:lpstr>O65登録チーム</vt:lpstr>
      <vt:lpstr>審判報告書!Print_Area</vt:lpstr>
      <vt:lpstr>TeamAB</vt:lpstr>
      <vt:lpstr>チームA</vt:lpstr>
      <vt:lpstr>チームB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Yahoo!メール</dc:title>
  <dc:subject/>
  <dc:creator>柳沼　由紀夫</dc:creator>
  <cp:keywords/>
  <dc:description/>
  <cp:lastModifiedBy>ph271</cp:lastModifiedBy>
  <cp:revision/>
  <cp:lastPrinted>2022-02-14T10:27:47Z</cp:lastPrinted>
  <dcterms:created xsi:type="dcterms:W3CDTF">2007-04-12T01:56:47Z</dcterms:created>
  <dcterms:modified xsi:type="dcterms:W3CDTF">2025-12-08T04:22:37Z</dcterms:modified>
  <cp:category/>
  <cp:contentStatus/>
</cp:coreProperties>
</file>